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20" windowWidth="19035" windowHeight="11760"/>
  </bookViews>
  <sheets>
    <sheet name="Q42" sheetId="5" r:id="rId1"/>
    <sheet name="תמחור קליק" sheetId="4" r:id="rId2"/>
  </sheets>
  <calcPr calcId="145621"/>
</workbook>
</file>

<file path=xl/calcChain.xml><?xml version="1.0" encoding="utf-8"?>
<calcChain xmlns="http://schemas.openxmlformats.org/spreadsheetml/2006/main">
  <c r="E30" i="4" l="1"/>
  <c r="E29" i="4"/>
  <c r="C24" i="4"/>
  <c r="C23" i="4"/>
  <c r="F11" i="4"/>
  <c r="F10" i="4"/>
  <c r="N26" i="4" l="1"/>
  <c r="M26" i="4"/>
  <c r="N20" i="4" l="1"/>
  <c r="M20" i="4"/>
  <c r="C17" i="4"/>
  <c r="D8" i="4"/>
  <c r="D51" i="4"/>
  <c r="N51" i="4" s="1"/>
  <c r="D50" i="4"/>
  <c r="N50" i="4" s="1"/>
  <c r="D49" i="4"/>
  <c r="N49" i="4" s="1"/>
  <c r="D48" i="4"/>
  <c r="N48" i="4" s="1"/>
  <c r="D47" i="4"/>
  <c r="N47" i="4" s="1"/>
  <c r="D46" i="4"/>
  <c r="N46" i="4" s="1"/>
  <c r="D45" i="4"/>
  <c r="N45" i="4" s="1"/>
  <c r="D44" i="4"/>
  <c r="N44" i="4" s="1"/>
  <c r="D43" i="4"/>
  <c r="N43" i="4" s="1"/>
  <c r="D42" i="4"/>
  <c r="N42" i="4" s="1"/>
  <c r="D41" i="4"/>
  <c r="N41" i="4" s="1"/>
  <c r="D40" i="4"/>
  <c r="N40" i="4" s="1"/>
  <c r="D39" i="4"/>
  <c r="N39" i="4" s="1"/>
  <c r="D38" i="4"/>
  <c r="N38" i="4" s="1"/>
  <c r="D37" i="4"/>
  <c r="N37" i="4" s="1"/>
  <c r="D36" i="4"/>
  <c r="N36" i="4" s="1"/>
  <c r="D35" i="4"/>
  <c r="N35" i="4" s="1"/>
  <c r="D34" i="4"/>
  <c r="N34" i="4" s="1"/>
  <c r="D33" i="4"/>
  <c r="N33" i="4" s="1"/>
  <c r="N32" i="4"/>
  <c r="M32" i="4"/>
  <c r="N31" i="4"/>
  <c r="M31" i="4"/>
  <c r="N25" i="4"/>
  <c r="M25" i="4"/>
  <c r="N11" i="4"/>
  <c r="N10" i="4"/>
  <c r="M10" i="4"/>
  <c r="D7" i="4"/>
  <c r="D6" i="4"/>
  <c r="X6" i="4" s="1"/>
  <c r="G29" i="4" l="1"/>
  <c r="C18" i="4"/>
  <c r="G30" i="4"/>
  <c r="W8" i="4"/>
  <c r="X7" i="4"/>
  <c r="X8" i="4"/>
  <c r="M48" i="4"/>
  <c r="Y8" i="4"/>
  <c r="M40" i="4"/>
  <c r="M36" i="4"/>
  <c r="M44" i="4"/>
  <c r="M34" i="4"/>
  <c r="M38" i="4"/>
  <c r="M42" i="4"/>
  <c r="M46" i="4"/>
  <c r="M50" i="4"/>
  <c r="W6" i="4"/>
  <c r="Y6" i="4"/>
  <c r="W7" i="4"/>
  <c r="Y7" i="4"/>
  <c r="M33" i="4"/>
  <c r="M35" i="4"/>
  <c r="M37" i="4"/>
  <c r="M39" i="4"/>
  <c r="M41" i="4"/>
  <c r="M43" i="4"/>
  <c r="M45" i="4"/>
  <c r="M47" i="4"/>
  <c r="M49" i="4"/>
  <c r="M51" i="4"/>
</calcChain>
</file>

<file path=xl/sharedStrings.xml><?xml version="1.0" encoding="utf-8"?>
<sst xmlns="http://schemas.openxmlformats.org/spreadsheetml/2006/main" count="53" uniqueCount="47">
  <si>
    <t>מכירות</t>
  </si>
  <si>
    <t>סה"כ</t>
  </si>
  <si>
    <t>Dummy 1</t>
  </si>
  <si>
    <t>Dummy 2</t>
  </si>
  <si>
    <t>Dummy 0</t>
  </si>
  <si>
    <t>%</t>
  </si>
  <si>
    <t>פעולה</t>
  </si>
  <si>
    <t>קליק</t>
  </si>
  <si>
    <t>ליד</t>
  </si>
  <si>
    <t>רכישה</t>
  </si>
  <si>
    <t>שם החברה בע"מ</t>
  </si>
  <si>
    <t>הזנת תרשים, לא למחוק</t>
  </si>
  <si>
    <t># גולשים</t>
  </si>
  <si>
    <t>תמחור מוצר</t>
  </si>
  <si>
    <t>תמחור המוצר</t>
  </si>
  <si>
    <t>עלות</t>
  </si>
  <si>
    <t>רווח מתבקש</t>
  </si>
  <si>
    <t>שיווק</t>
  </si>
  <si>
    <t>* המחיר בו המוצר נמכר לצרכן</t>
  </si>
  <si>
    <t>מחיר מקסימלי</t>
  </si>
  <si>
    <t>* רכיב השיווק במוצר, המחיר המקסימלי שאנו מוכנים לשלם פר מכירה</t>
  </si>
  <si>
    <t>* העלות הכללית לחברה -  כולל יצור, יבוא, הובלות, תמיכה, שרת ... וכל השאר מלבד רווח ושיווק</t>
  </si>
  <si>
    <t>* הרווח המתבקש למוצר כדי לעמוד ביעדי החברה</t>
  </si>
  <si>
    <r>
      <t xml:space="preserve">* המחיר המקסימלי בו נרכוש </t>
    </r>
    <r>
      <rPr>
        <b/>
        <sz val="9"/>
        <color theme="1" tint="0.249977111117893"/>
        <rFont val="Tahoma"/>
        <family val="2"/>
      </rPr>
      <t>ליד</t>
    </r>
    <r>
      <rPr>
        <sz val="9"/>
        <color theme="1" tint="0.249977111117893"/>
        <rFont val="Tahoma"/>
        <family val="2"/>
      </rPr>
      <t>, מעל עלות זו נעבור את המחיר המוקצב לשיווק המוצר</t>
    </r>
  </si>
  <si>
    <r>
      <t xml:space="preserve">*  המחיר המקסימלי בו נרכוש </t>
    </r>
    <r>
      <rPr>
        <b/>
        <sz val="9"/>
        <color theme="1" tint="0.249977111117893"/>
        <rFont val="Tahoma"/>
        <family val="2"/>
      </rPr>
      <t>קליק</t>
    </r>
    <r>
      <rPr>
        <sz val="9"/>
        <color theme="1" tint="0.249977111117893"/>
        <rFont val="Tahoma"/>
        <family val="2"/>
      </rPr>
      <t>, מעל עלות זו נעבור את המחיר המוקצב לשיווק המוצר</t>
    </r>
  </si>
  <si>
    <t>נתוני משפך על פי נתוני חודש ינואר 2013</t>
  </si>
  <si>
    <t>תמחור מרבי לקליק ולליד</t>
  </si>
  <si>
    <t>תמחור בפועל (ינואר 2013)</t>
  </si>
  <si>
    <t>מחיר ששולם בפועל</t>
  </si>
  <si>
    <t>תמחור קליק במשפך שיווק כפול</t>
  </si>
  <si>
    <t>קישור לסדנה ולמצגת באתר Q42</t>
  </si>
  <si>
    <t>yuval@q42.co.il</t>
  </si>
  <si>
    <t>להתראות, יובל כרמי.</t>
  </si>
  <si>
    <r>
      <rPr>
        <b/>
        <sz val="48"/>
        <color theme="0"/>
        <rFont val="Times New Roman"/>
        <family val="1"/>
      </rPr>
      <t>Q42</t>
    </r>
    <r>
      <rPr>
        <sz val="10"/>
        <color theme="0"/>
        <rFont val="Tahoma"/>
        <family val="2"/>
      </rPr>
      <t xml:space="preserve"> אנליזות שיווק – לשאול את השאלה הנכונה</t>
    </r>
  </si>
  <si>
    <t>אקסל זה הינו תשובה לשאלה שעלתה בסדנת "מדידות לאנשי שיווק":</t>
  </si>
  <si>
    <t>הזנת נתונים</t>
  </si>
  <si>
    <t>אם אתם מחזיקים קובץ זה בידכם אני מניח שהייתם בסדנה. במידה ולא, אני מזמין אתכם להכנס לאתר תחילה ולצפות במצגת לפחות.</t>
  </si>
  <si>
    <t>איך מחשבים תמחור מקסימלי לקליק או לליד ?</t>
  </si>
  <si>
    <t>מטרת טופס זה - לוודא שלא תפסידו.</t>
  </si>
  <si>
    <t>הלשונית הבאה בקובץ זה, "תמחור קליק", מכילה תבנית לחישוב.
לאחר שתזינו את הערכים האמיתיים של החברה שלכם תוכלו לראות מהו התמחור המקסימלי שתוכלו לשלם עבור קליק או ליד מבלי להכניס את החברה להפסד.</t>
  </si>
  <si>
    <t>התאים בהם אתם מזינים את הנתונים שלכם מסומנים בדומה לתא משמאל.</t>
  </si>
  <si>
    <t>משהו לא ברור? רוצים להתייעץ? בשמחה, אני כאן:</t>
  </si>
  <si>
    <t>ROI נדרש</t>
  </si>
  <si>
    <t>* יעד ה ROI של המוצר / החברה</t>
  </si>
  <si>
    <t>ROI בפועל</t>
  </si>
  <si>
    <t>עלות השיווק במוצר</t>
  </si>
  <si>
    <t xml:space="preserve">  * הסימון יחסית ליעד ה ROI</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</si>
</sst>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_);\-0_)"/>
    <numFmt numFmtId="166" formatCode="&quot;₪&quot;\ #,##0"/>
    <numFmt numFmtId="167" formatCode="&quot;₪&quot;\ #,##0.00"/>
    <numFmt numFmtId="168" formatCode="&quot;$&quot;#,##0"/>
    <numFmt numFmtId="169" formatCode="0.000"/>
  </numFmts>
  <fonts count="26" x14ac:knownFonts="1">
    <font>
      <sz val="11"/>
      <color theme="1"/>
      <name val="Tahoma"/>
      <family val="2"/>
      <charset val="177"/>
      <scheme val="minor"/>
    </font>
    <font>
      <sz val="11"/>
      <color theme="1"/>
      <name val="Tahoma"/>
      <family val="2"/>
      <charset val="177"/>
      <scheme val="minor"/>
    </font>
    <font>
      <b/>
      <sz val="18"/>
      <color theme="3"/>
      <name val="Tahoma"/>
      <family val="2"/>
      <charset val="177"/>
      <scheme val="major"/>
    </font>
    <font>
      <b/>
      <sz val="15"/>
      <color theme="3"/>
      <name val="Tahoma"/>
      <family val="2"/>
      <charset val="177"/>
      <scheme val="minor"/>
    </font>
    <font>
      <b/>
      <sz val="10"/>
      <color theme="1"/>
      <name val="Tahoma"/>
      <family val="2"/>
    </font>
    <font>
      <sz val="10"/>
      <color theme="1"/>
      <name val="Tahoma"/>
      <family val="2"/>
    </font>
    <font>
      <sz val="10"/>
      <color theme="1" tint="0.34998626667073579"/>
      <name val="Tahoma"/>
      <family val="2"/>
    </font>
    <font>
      <b/>
      <sz val="28"/>
      <color theme="8" tint="-0.249977111117893"/>
      <name val="Tahoma"/>
      <family val="2"/>
    </font>
    <font>
      <sz val="11"/>
      <color theme="1" tint="0.14975432599871821"/>
      <name val="Tahoma"/>
      <family val="2"/>
    </font>
    <font>
      <sz val="10"/>
      <name val="Tahoma"/>
      <family val="2"/>
    </font>
    <font>
      <sz val="14"/>
      <name val="Tahoma"/>
      <family val="2"/>
    </font>
    <font>
      <sz val="9"/>
      <color theme="1" tint="0.249977111117893"/>
      <name val="Tahoma"/>
      <family val="2"/>
    </font>
    <font>
      <b/>
      <sz val="9"/>
      <color theme="1" tint="0.249977111117893"/>
      <name val="Tahoma"/>
      <family val="2"/>
    </font>
    <font>
      <b/>
      <sz val="11"/>
      <name val="Tahoma"/>
      <family val="2"/>
    </font>
    <font>
      <sz val="11"/>
      <color rgb="FF3F3F76"/>
      <name val="Tahoma"/>
      <family val="2"/>
      <charset val="177"/>
      <scheme val="minor"/>
    </font>
    <font>
      <sz val="9"/>
      <color theme="1"/>
      <name val="Tahoma"/>
      <family val="2"/>
    </font>
    <font>
      <sz val="10"/>
      <color theme="0"/>
      <name val="Tahoma"/>
      <family val="2"/>
    </font>
    <font>
      <u/>
      <sz val="11"/>
      <color theme="10"/>
      <name val="Tahoma"/>
      <family val="2"/>
      <charset val="177"/>
      <scheme val="minor"/>
    </font>
    <font>
      <b/>
      <sz val="11"/>
      <color theme="0"/>
      <name val="Tahoma"/>
      <family val="2"/>
    </font>
    <font>
      <sz val="10"/>
      <color rgb="FF000000"/>
      <name val="Tahoma"/>
      <family val="2"/>
    </font>
    <font>
      <sz val="10"/>
      <color rgb="FF00B0F0"/>
      <name val="Tahoma"/>
      <family val="2"/>
    </font>
    <font>
      <b/>
      <sz val="48"/>
      <color theme="0"/>
      <name val="Times New Roman"/>
      <family val="1"/>
    </font>
    <font>
      <sz val="10"/>
      <color rgb="FF3F3F76"/>
      <name val="Tahoma"/>
      <family val="2"/>
      <charset val="177"/>
      <scheme val="minor"/>
    </font>
    <font>
      <sz val="10"/>
      <color rgb="FF3F3F76"/>
      <name val="Tahoma"/>
      <family val="2"/>
      <scheme val="minor"/>
    </font>
    <font>
      <u/>
      <sz val="10"/>
      <color rgb="FF0070C0"/>
      <name val="Tahoma"/>
      <family val="2"/>
    </font>
    <font>
      <b/>
      <sz val="11"/>
      <color theme="1" tint="0.14975432599871821"/>
      <name val="Tahoma"/>
      <family val="2"/>
    </font>
  </fonts>
  <fills count="6">
    <fill>
      <patternFill patternType="none"/>
    </fill>
    <fill>
      <patternFill patternType="gray125"/>
    </fill>
    <fill>
      <patternFill patternType="solid">
        <fgColor theme="8" tint="0.39994506668294322"/>
        <bgColor indexed="64"/>
      </patternFill>
    </fill>
    <fill>
      <patternFill patternType="solid">
        <fgColor theme="4" tint="0.79998168889431442"/>
        <bgColor indexed="64"/>
      </patternFill>
    </fill>
    <fill>
      <patternFill patternType="solid">
        <fgColor rgb="FFFFCC99"/>
      </patternFill>
    </fill>
    <fill>
      <patternFill patternType="solid">
        <fgColor theme="8"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style="dashed">
        <color theme="1" tint="0.34998626667073579"/>
      </left>
      <right style="dashed">
        <color theme="1" tint="0.34998626667073579"/>
      </right>
      <top style="thin">
        <color theme="1" tint="0.34998626667073579"/>
      </top>
      <bottom style="thin">
        <color theme="1" tint="0.34998626667073579"/>
      </bottom>
      <diagonal/>
    </border>
    <border>
      <left/>
      <right/>
      <top/>
      <bottom style="double">
        <color theme="1" tint="0.14996795556505021"/>
      </bottom>
      <diagonal/>
    </border>
    <border>
      <left/>
      <right style="dotted">
        <color theme="0" tint="-0.34998626667073579"/>
      </right>
      <top/>
      <bottom style="thick">
        <color theme="5" tint="-0.24994659260841701"/>
      </bottom>
      <diagonal/>
    </border>
    <border>
      <left style="dashed">
        <color theme="1" tint="0.34998626667073579"/>
      </left>
      <right style="dashed">
        <color theme="1" tint="0.34998626667073579"/>
      </right>
      <top/>
      <bottom style="thin">
        <color theme="1" tint="0.34998626667073579"/>
      </bottom>
      <diagonal/>
    </border>
    <border>
      <left style="dashed">
        <color theme="1" tint="0.34998626667073579"/>
      </left>
      <right/>
      <top style="thin">
        <color theme="1" tint="0.34998626667073579"/>
      </top>
      <bottom style="thin">
        <color theme="1" tint="0.34998626667073579"/>
      </bottom>
      <diagonal/>
    </border>
    <border>
      <left/>
      <right style="dashed">
        <color theme="1" tint="0.34998626667073579"/>
      </right>
      <top style="thin">
        <color theme="1" tint="0.34998626667073579"/>
      </top>
      <bottom style="thin">
        <color theme="1" tint="0.34998626667073579"/>
      </bottom>
      <diagonal/>
    </border>
    <border>
      <left style="dotted">
        <color theme="0" tint="-0.34998626667073579"/>
      </left>
      <right/>
      <top/>
      <bottom style="thick">
        <color theme="5" tint="-0.24994659260841701"/>
      </bottom>
      <diagonal/>
    </border>
    <border>
      <left style="thin">
        <color rgb="FF7F7F7F"/>
      </left>
      <right style="thin">
        <color rgb="FF7F7F7F"/>
      </right>
      <top style="thin">
        <color rgb="FF7F7F7F"/>
      </top>
      <bottom style="thin">
        <color rgb="FF7F7F7F"/>
      </bottom>
      <diagonal/>
    </border>
  </borders>
  <cellStyleXfs count="6">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2" applyNumberFormat="0" applyFill="0" applyAlignment="0" applyProtection="0"/>
    <xf numFmtId="0" fontId="14" fillId="4" borderId="10" applyNumberFormat="0" applyAlignment="0" applyProtection="0"/>
    <xf numFmtId="0" fontId="17" fillId="0" borderId="0" applyNumberFormat="0" applyFill="0" applyBorder="0" applyAlignment="0" applyProtection="0"/>
  </cellStyleXfs>
  <cellXfs count="62">
    <xf numFmtId="0" fontId="0" fillId="0" borderId="0" xfId="0"/>
    <xf numFmtId="0" fontId="5" fillId="0" borderId="0" xfId="0" applyFont="1" applyAlignment="1">
      <alignment vertical="center"/>
    </xf>
    <xf numFmtId="0" fontId="5" fillId="0" borderId="0" xfId="0" applyFont="1" applyFill="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readingOrder="1"/>
    </xf>
    <xf numFmtId="0" fontId="5" fillId="0" borderId="0" xfId="0" applyFont="1" applyFill="1" applyBorder="1" applyAlignment="1">
      <alignment horizontal="center" vertical="center" readingOrder="1"/>
    </xf>
    <xf numFmtId="9" fontId="5" fillId="0" borderId="0" xfId="1" applyFont="1" applyFill="1" applyBorder="1" applyAlignment="1">
      <alignment horizontal="center" vertical="center"/>
    </xf>
    <xf numFmtId="0" fontId="6" fillId="0" borderId="0" xfId="0" applyFont="1" applyAlignment="1">
      <alignment vertical="center" readingOrder="2"/>
    </xf>
    <xf numFmtId="0" fontId="6" fillId="0" borderId="4" xfId="0" applyFont="1" applyBorder="1" applyAlignment="1">
      <alignment vertical="center" readingOrder="2"/>
    </xf>
    <xf numFmtId="0" fontId="8" fillId="0" borderId="2" xfId="3" applyFont="1" applyAlignment="1">
      <alignment vertical="center" readingOrder="2"/>
    </xf>
    <xf numFmtId="0" fontId="9" fillId="0" borderId="6" xfId="0" applyFont="1" applyBorder="1" applyAlignment="1">
      <alignment horizontal="right" vertical="center" readingOrder="2"/>
    </xf>
    <xf numFmtId="0" fontId="9" fillId="0" borderId="3" xfId="0" applyFont="1" applyBorder="1" applyAlignment="1">
      <alignment horizontal="right" vertical="center" readingOrder="2"/>
    </xf>
    <xf numFmtId="0" fontId="6" fillId="0" borderId="6" xfId="0" applyFont="1" applyBorder="1" applyAlignment="1">
      <alignment horizontal="right" vertical="center" readingOrder="2"/>
    </xf>
    <xf numFmtId="0" fontId="6" fillId="0" borderId="3" xfId="0" applyFont="1" applyBorder="1" applyAlignment="1">
      <alignment horizontal="right" vertical="center" readingOrder="2"/>
    </xf>
    <xf numFmtId="0" fontId="10" fillId="0" borderId="4" xfId="0" applyFont="1" applyBorder="1" applyAlignment="1">
      <alignment horizontal="right" readingOrder="2"/>
    </xf>
    <xf numFmtId="164" fontId="6" fillId="0" borderId="6" xfId="1" applyNumberFormat="1" applyFont="1" applyBorder="1" applyAlignment="1">
      <alignment horizontal="right" vertical="center" readingOrder="2"/>
    </xf>
    <xf numFmtId="164" fontId="6" fillId="0" borderId="3" xfId="1" applyNumberFormat="1" applyFont="1" applyBorder="1" applyAlignment="1">
      <alignment horizontal="right" vertical="center" readingOrder="2"/>
    </xf>
    <xf numFmtId="0" fontId="4" fillId="3" borderId="1" xfId="0" applyFont="1" applyFill="1" applyBorder="1" applyAlignment="1">
      <alignment horizontal="center" vertical="center" readingOrder="1"/>
    </xf>
    <xf numFmtId="0" fontId="4" fillId="3" borderId="1" xfId="0" applyFont="1" applyFill="1" applyBorder="1" applyAlignment="1">
      <alignment horizontal="center" vertical="center"/>
    </xf>
    <xf numFmtId="9" fontId="5" fillId="3" borderId="1" xfId="1" applyFont="1" applyFill="1" applyBorder="1" applyAlignment="1">
      <alignment horizontal="center" vertical="center"/>
    </xf>
    <xf numFmtId="0" fontId="4" fillId="0" borderId="0" xfId="0" applyFont="1" applyAlignment="1">
      <alignment horizontal="center" vertical="center" readingOrder="1"/>
    </xf>
    <xf numFmtId="9" fontId="5" fillId="3" borderId="1" xfId="1" applyNumberFormat="1" applyFont="1" applyFill="1" applyBorder="1" applyAlignment="1">
      <alignment horizontal="right" vertical="center" readingOrder="2"/>
    </xf>
    <xf numFmtId="165" fontId="8" fillId="2" borderId="5" xfId="3" applyNumberFormat="1" applyFont="1" applyFill="1" applyBorder="1" applyAlignment="1">
      <alignment horizontal="right" vertical="center" readingOrder="2"/>
    </xf>
    <xf numFmtId="0" fontId="13" fillId="0" borderId="2" xfId="3" applyFont="1" applyAlignment="1">
      <alignment vertical="center" readingOrder="2"/>
    </xf>
    <xf numFmtId="9" fontId="4" fillId="0" borderId="0" xfId="1" applyFont="1" applyFill="1" applyBorder="1" applyAlignment="1">
      <alignment horizontal="right" vertical="center" readingOrder="2"/>
    </xf>
    <xf numFmtId="0" fontId="6" fillId="0" borderId="0" xfId="0" applyFont="1" applyBorder="1" applyAlignment="1">
      <alignment horizontal="right" vertical="center" readingOrder="2"/>
    </xf>
    <xf numFmtId="3" fontId="6" fillId="0" borderId="0" xfId="0" applyNumberFormat="1" applyFont="1" applyBorder="1" applyAlignment="1">
      <alignment vertical="center" readingOrder="2"/>
    </xf>
    <xf numFmtId="164" fontId="6" fillId="0" borderId="0" xfId="1" applyNumberFormat="1" applyFont="1" applyBorder="1" applyAlignment="1">
      <alignment horizontal="right" vertical="center" readingOrder="2"/>
    </xf>
    <xf numFmtId="0" fontId="5" fillId="0" borderId="0" xfId="0" applyFont="1" applyBorder="1" applyAlignment="1">
      <alignment horizontal="center" vertical="center"/>
    </xf>
    <xf numFmtId="0" fontId="7" fillId="0" borderId="4" xfId="2" applyFont="1" applyBorder="1" applyAlignment="1">
      <alignment vertical="center" readingOrder="2"/>
    </xf>
    <xf numFmtId="0" fontId="15" fillId="0" borderId="0" xfId="0" applyFont="1" applyAlignment="1">
      <alignment horizontal="right" vertical="center" readingOrder="2"/>
    </xf>
    <xf numFmtId="3" fontId="17" fillId="0" borderId="0" xfId="5" applyNumberFormat="1" applyAlignment="1">
      <alignment horizontal="right" vertical="center" readingOrder="2"/>
    </xf>
    <xf numFmtId="0" fontId="19" fillId="0" borderId="0" xfId="0" applyFont="1" applyAlignment="1">
      <alignment horizontal="left" vertical="center" wrapText="1" indent="1"/>
    </xf>
    <xf numFmtId="168" fontId="20" fillId="0" borderId="0" xfId="0" applyNumberFormat="1" applyFont="1" applyAlignment="1">
      <alignment vertical="center" wrapText="1"/>
    </xf>
    <xf numFmtId="3" fontId="20" fillId="0" borderId="0" xfId="0" applyNumberFormat="1" applyFont="1" applyAlignment="1">
      <alignment vertical="center" wrapText="1"/>
    </xf>
    <xf numFmtId="168" fontId="5" fillId="0" borderId="0" xfId="0" applyNumberFormat="1" applyFont="1" applyAlignment="1">
      <alignment vertical="center" wrapText="1"/>
    </xf>
    <xf numFmtId="3" fontId="22" fillId="4" borderId="10" xfId="4" applyNumberFormat="1" applyFont="1" applyAlignment="1">
      <alignment vertical="center" readingOrder="2"/>
    </xf>
    <xf numFmtId="0" fontId="5" fillId="0" borderId="0" xfId="0" applyFont="1" applyAlignment="1">
      <alignment horizontal="right" vertical="center" readingOrder="2"/>
    </xf>
    <xf numFmtId="0" fontId="5" fillId="0" borderId="0" xfId="0" applyFont="1" applyAlignment="1">
      <alignment horizontal="right" vertical="center" wrapText="1" readingOrder="2"/>
    </xf>
    <xf numFmtId="3" fontId="24" fillId="0" borderId="0" xfId="0" applyNumberFormat="1" applyFont="1" applyAlignment="1">
      <alignment horizontal="right" vertical="center" readingOrder="2"/>
    </xf>
    <xf numFmtId="0" fontId="5" fillId="0" borderId="0" xfId="0" applyFont="1" applyAlignment="1">
      <alignment vertical="center" wrapText="1"/>
    </xf>
    <xf numFmtId="0" fontId="5" fillId="0" borderId="0" xfId="0" applyFont="1" applyAlignment="1">
      <alignment horizontal="right" vertical="center" wrapText="1"/>
    </xf>
    <xf numFmtId="0" fontId="5" fillId="0" borderId="0" xfId="0" applyFont="1" applyAlignment="1">
      <alignment horizontal="left" vertical="center" wrapText="1" indent="1"/>
    </xf>
    <xf numFmtId="0" fontId="5" fillId="0" borderId="0" xfId="0" applyFont="1" applyAlignment="1">
      <alignment wrapText="1"/>
    </xf>
    <xf numFmtId="0" fontId="18" fillId="5" borderId="0" xfId="0" applyNumberFormat="1" applyFont="1" applyFill="1" applyAlignment="1">
      <alignment horizontal="right" vertical="center" readingOrder="2"/>
    </xf>
    <xf numFmtId="3" fontId="23" fillId="4" borderId="10" xfId="4" applyNumberFormat="1" applyFont="1" applyAlignment="1">
      <alignment horizontal="center" vertical="center" readingOrder="2"/>
    </xf>
    <xf numFmtId="0" fontId="4" fillId="0" borderId="0" xfId="0" applyFont="1" applyAlignment="1">
      <alignment horizontal="right" vertical="center" wrapText="1" readingOrder="2"/>
    </xf>
    <xf numFmtId="165" fontId="8" fillId="2" borderId="9" xfId="3" applyNumberFormat="1" applyFont="1" applyFill="1" applyBorder="1" applyAlignment="1">
      <alignment horizontal="center" vertical="center" readingOrder="2"/>
    </xf>
    <xf numFmtId="165" fontId="8" fillId="2" borderId="5" xfId="3" applyNumberFormat="1" applyFont="1" applyFill="1" applyBorder="1" applyAlignment="1">
      <alignment horizontal="center" vertical="center" readingOrder="2"/>
    </xf>
    <xf numFmtId="167" fontId="22" fillId="4" borderId="10" xfId="4" applyNumberFormat="1" applyFont="1" applyAlignment="1">
      <alignment horizontal="center" vertical="center" readingOrder="2"/>
    </xf>
    <xf numFmtId="167" fontId="9" fillId="0" borderId="7" xfId="0" applyNumberFormat="1" applyFont="1" applyBorder="1" applyAlignment="1">
      <alignment horizontal="center" vertical="center" readingOrder="2"/>
    </xf>
    <xf numFmtId="167" fontId="9" fillId="0" borderId="8" xfId="0" applyNumberFormat="1" applyFont="1" applyBorder="1" applyAlignment="1">
      <alignment horizontal="center" vertical="center" readingOrder="2"/>
    </xf>
    <xf numFmtId="0" fontId="11" fillId="0" borderId="0" xfId="0" applyFont="1" applyFill="1" applyBorder="1" applyAlignment="1">
      <alignment horizontal="right" vertical="center" readingOrder="2"/>
    </xf>
    <xf numFmtId="166" fontId="22" fillId="4" borderId="10" xfId="4" applyNumberFormat="1" applyFont="1" applyAlignment="1">
      <alignment horizontal="center" vertical="center" readingOrder="2"/>
    </xf>
    <xf numFmtId="166" fontId="9" fillId="0" borderId="7" xfId="0" applyNumberFormat="1" applyFont="1" applyBorder="1" applyAlignment="1">
      <alignment horizontal="center" vertical="center" readingOrder="2"/>
    </xf>
    <xf numFmtId="166" fontId="9" fillId="0" borderId="8" xfId="0" applyNumberFormat="1" applyFont="1" applyBorder="1" applyAlignment="1">
      <alignment horizontal="center" vertical="center" readingOrder="2"/>
    </xf>
    <xf numFmtId="0" fontId="13" fillId="0" borderId="3" xfId="0" applyFont="1" applyBorder="1" applyAlignment="1">
      <alignment horizontal="right" vertical="center" readingOrder="2"/>
    </xf>
    <xf numFmtId="169" fontId="13" fillId="0" borderId="7" xfId="0" applyNumberFormat="1" applyFont="1" applyBorder="1" applyAlignment="1">
      <alignment horizontal="center" vertical="center" readingOrder="2"/>
    </xf>
    <xf numFmtId="169" fontId="13" fillId="0" borderId="8" xfId="0" applyNumberFormat="1" applyFont="1" applyBorder="1" applyAlignment="1">
      <alignment horizontal="center" vertical="center" readingOrder="2"/>
    </xf>
    <xf numFmtId="165" fontId="25" fillId="2" borderId="5" xfId="3" applyNumberFormat="1" applyFont="1" applyFill="1" applyBorder="1" applyAlignment="1">
      <alignment horizontal="right" vertical="center" readingOrder="2"/>
    </xf>
    <xf numFmtId="169" fontId="13" fillId="0" borderId="3" xfId="0" applyNumberFormat="1" applyFont="1" applyBorder="1" applyAlignment="1">
      <alignment horizontal="right" vertical="center" readingOrder="2"/>
    </xf>
    <xf numFmtId="9" fontId="5" fillId="0" borderId="0" xfId="1" applyFont="1" applyFill="1" applyBorder="1" applyAlignment="1">
      <alignment horizontal="right" vertical="center" readingOrder="2"/>
    </xf>
  </cellXfs>
  <cellStyles count="6">
    <cellStyle name="Heading 1" xfId="3" builtinId="16"/>
    <cellStyle name="Hyperlink" xfId="5" builtinId="8"/>
    <cellStyle name="Input" xfId="4" builtinId="20"/>
    <cellStyle name="Normal" xfId="0" builtinId="0"/>
    <cellStyle name="Percent" xfId="1" builtinId="5"/>
    <cellStyle name="Title" xfId="2"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he-IL"/>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
          <c:y val="2.777786190187765E-2"/>
          <c:w val="0.77548133595284874"/>
          <c:h val="0.94444444444444442"/>
        </c:manualLayout>
      </c:layout>
      <c:barChart>
        <c:barDir val="bar"/>
        <c:grouping val="clustered"/>
        <c:varyColors val="0"/>
        <c:ser>
          <c:idx val="0"/>
          <c:order val="0"/>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w="9525" cap="flat" cmpd="sng" algn="ctr">
              <a:solidFill>
                <a:schemeClr val="accent6">
                  <a:shade val="95000"/>
                  <a:satMod val="105000"/>
                </a:schemeClr>
              </a:solidFill>
              <a:prstDash val="solid"/>
            </a:ln>
            <a:effectLst>
              <a:outerShdw blurRad="50800" dist="38100" dir="2700000" algn="tl" rotWithShape="0">
                <a:prstClr val="black">
                  <a:alpha val="40000"/>
                </a:prstClr>
              </a:outerShdw>
            </a:effectLst>
          </c:spPr>
          <c:invertIfNegative val="0"/>
          <c:dPt>
            <c:idx val="0"/>
            <c:invertIfNegative val="0"/>
            <c:bubble3D val="0"/>
          </c:dPt>
          <c:dPt>
            <c:idx val="1"/>
            <c:invertIfNegative val="0"/>
            <c:bubble3D val="0"/>
            <c:spPr>
              <a:gradFill rotWithShape="1">
                <a:gsLst>
                  <a:gs pos="0">
                    <a:schemeClr val="accent5">
                      <a:shade val="51000"/>
                      <a:satMod val="130000"/>
                    </a:schemeClr>
                  </a:gs>
                  <a:gs pos="80000">
                    <a:schemeClr val="accent5">
                      <a:shade val="93000"/>
                      <a:satMod val="130000"/>
                    </a:schemeClr>
                  </a:gs>
                  <a:gs pos="100000">
                    <a:schemeClr val="accent5">
                      <a:shade val="94000"/>
                      <a:satMod val="135000"/>
                    </a:schemeClr>
                  </a:gs>
                </a:gsLst>
                <a:lin ang="16200000" scaled="0"/>
              </a:gradFill>
              <a:ln w="9525" cap="flat" cmpd="sng" algn="ctr">
                <a:solidFill>
                  <a:schemeClr val="accent5">
                    <a:shade val="95000"/>
                    <a:satMod val="105000"/>
                  </a:schemeClr>
                </a:solidFill>
                <a:prstDash val="solid"/>
              </a:ln>
              <a:effectLst>
                <a:outerShdw blurRad="50800" dist="38100" dir="2700000" algn="tl" rotWithShape="0">
                  <a:prstClr val="black">
                    <a:alpha val="40000"/>
                  </a:prstClr>
                </a:outerShdw>
              </a:effectLst>
            </c:spPr>
          </c:dPt>
          <c:dPt>
            <c:idx val="2"/>
            <c:invertIfNegative val="0"/>
            <c:bubble3D val="0"/>
            <c:spPr>
              <a:gradFill rotWithShape="1">
                <a:gsLst>
                  <a:gs pos="0">
                    <a:schemeClr val="accent4">
                      <a:shade val="51000"/>
                      <a:satMod val="130000"/>
                    </a:schemeClr>
                  </a:gs>
                  <a:gs pos="80000">
                    <a:schemeClr val="accent4">
                      <a:shade val="93000"/>
                      <a:satMod val="130000"/>
                    </a:schemeClr>
                  </a:gs>
                  <a:gs pos="100000">
                    <a:schemeClr val="accent4">
                      <a:shade val="94000"/>
                      <a:satMod val="135000"/>
                    </a:schemeClr>
                  </a:gs>
                </a:gsLst>
                <a:lin ang="16200000" scaled="0"/>
              </a:gradFill>
              <a:ln w="9525" cap="flat" cmpd="sng" algn="ctr">
                <a:solidFill>
                  <a:schemeClr val="accent4">
                    <a:shade val="95000"/>
                    <a:satMod val="105000"/>
                  </a:schemeClr>
                </a:solidFill>
                <a:prstDash val="solid"/>
              </a:ln>
              <a:effectLst>
                <a:outerShdw blurRad="50800" dist="38100" dir="2700000" algn="tl" rotWithShape="0">
                  <a:prstClr val="black">
                    <a:alpha val="40000"/>
                  </a:prstClr>
                </a:outerShdw>
              </a:effectLst>
            </c:spPr>
          </c:dPt>
          <c:dPt>
            <c:idx val="3"/>
            <c:invertIfNegative val="0"/>
            <c:bubble3D val="0"/>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w="9525" cap="flat" cmpd="sng" algn="ctr">
                <a:solidFill>
                  <a:schemeClr val="accent2">
                    <a:shade val="95000"/>
                    <a:satMod val="105000"/>
                  </a:schemeClr>
                </a:solidFill>
                <a:prstDash val="solid"/>
              </a:ln>
              <a:effectLst>
                <a:outerShdw blurRad="50800" dist="38100" dir="2700000" algn="tl" rotWithShape="0">
                  <a:prstClr val="black">
                    <a:alpha val="40000"/>
                  </a:prstClr>
                </a:outerShdw>
              </a:effectLst>
            </c:spPr>
          </c:dPt>
          <c:dPt>
            <c:idx val="4"/>
            <c:invertIfNegative val="0"/>
            <c:bubble3D val="0"/>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w="9525" cap="flat" cmpd="sng" algn="ctr">
                <a:solidFill>
                  <a:schemeClr val="accent3">
                    <a:shade val="95000"/>
                    <a:satMod val="105000"/>
                  </a:schemeClr>
                </a:solidFill>
                <a:prstDash val="solid"/>
              </a:ln>
              <a:effectLst>
                <a:outerShdw blurRad="50800" dist="38100" dir="2700000" algn="tl" rotWithShape="0">
                  <a:prstClr val="black">
                    <a:alpha val="40000"/>
                  </a:prstClr>
                </a:outerShdw>
              </a:effectLst>
            </c:spPr>
          </c:dPt>
          <c:dPt>
            <c:idx val="5"/>
            <c:invertIfNegative val="0"/>
            <c:bubble3D val="0"/>
            <c:spPr>
              <a:gradFill rotWithShape="1">
                <a:gsLst>
                  <a:gs pos="0">
                    <a:schemeClr val="accent5">
                      <a:shade val="51000"/>
                      <a:satMod val="130000"/>
                    </a:schemeClr>
                  </a:gs>
                  <a:gs pos="80000">
                    <a:schemeClr val="accent5">
                      <a:shade val="93000"/>
                      <a:satMod val="130000"/>
                    </a:schemeClr>
                  </a:gs>
                  <a:gs pos="100000">
                    <a:schemeClr val="accent5">
                      <a:shade val="94000"/>
                      <a:satMod val="135000"/>
                    </a:schemeClr>
                  </a:gs>
                </a:gsLst>
                <a:lin ang="16200000" scaled="0"/>
              </a:gradFill>
              <a:ln w="9525" cap="flat" cmpd="sng" algn="ctr">
                <a:solidFill>
                  <a:schemeClr val="accent5">
                    <a:shade val="95000"/>
                    <a:satMod val="105000"/>
                  </a:schemeClr>
                </a:solidFill>
                <a:prstDash val="solid"/>
              </a:ln>
              <a:effectLst>
                <a:outerShdw blurRad="50800" dist="38100" dir="2700000" algn="tl" rotWithShape="0">
                  <a:prstClr val="black">
                    <a:alpha val="40000"/>
                  </a:prstClr>
                </a:outerShdw>
              </a:effectLst>
            </c:spPr>
          </c:dPt>
          <c:cat>
            <c:strRef>
              <c:f>'תמחור קליק'!$W$6:$W$8</c:f>
              <c:strCache>
                <c:ptCount val="3"/>
                <c:pt idx="0">
                  <c:v>קליק
100.0% - 63,522</c:v>
                </c:pt>
                <c:pt idx="1">
                  <c:v>ליד
5.5% - 3,491</c:v>
                </c:pt>
                <c:pt idx="2">
                  <c:v>מכירות
0.2% - 108</c:v>
                </c:pt>
              </c:strCache>
            </c:strRef>
          </c:cat>
          <c:val>
            <c:numRef>
              <c:f>'תמחור קליק'!$X$6:$X$8</c:f>
              <c:numCache>
                <c:formatCode>0%</c:formatCode>
                <c:ptCount val="3"/>
                <c:pt idx="0">
                  <c:v>-0.5</c:v>
                </c:pt>
                <c:pt idx="1">
                  <c:v>-2.7478668807657189E-2</c:v>
                </c:pt>
                <c:pt idx="2">
                  <c:v>-8.5009917823746103E-4</c:v>
                </c:pt>
              </c:numCache>
            </c:numRef>
          </c:val>
        </c:ser>
        <c:ser>
          <c:idx val="1"/>
          <c:order val="1"/>
          <c:spPr>
            <a:gradFill rotWithShape="1">
              <a:gsLst>
                <a:gs pos="0">
                  <a:schemeClr val="accent6">
                    <a:shade val="51000"/>
                    <a:satMod val="130000"/>
                  </a:schemeClr>
                </a:gs>
                <a:gs pos="80000">
                  <a:schemeClr val="accent6">
                    <a:shade val="93000"/>
                    <a:satMod val="130000"/>
                  </a:schemeClr>
                </a:gs>
                <a:gs pos="100000">
                  <a:schemeClr val="accent6">
                    <a:shade val="94000"/>
                    <a:satMod val="135000"/>
                  </a:schemeClr>
                </a:gs>
              </a:gsLst>
              <a:lin ang="16200000" scaled="0"/>
            </a:gradFill>
            <a:ln w="9525" cap="flat" cmpd="sng" algn="ctr">
              <a:solidFill>
                <a:schemeClr val="accent6">
                  <a:shade val="95000"/>
                  <a:satMod val="105000"/>
                </a:schemeClr>
              </a:solidFill>
              <a:prstDash val="solid"/>
            </a:ln>
            <a:effectLst>
              <a:outerShdw blurRad="50800" dist="38100" dir="2700000" algn="tl" rotWithShape="0">
                <a:prstClr val="black">
                  <a:alpha val="40000"/>
                </a:prstClr>
              </a:outerShdw>
            </a:effectLst>
          </c:spPr>
          <c:invertIfNegative val="0"/>
          <c:dPt>
            <c:idx val="1"/>
            <c:invertIfNegative val="0"/>
            <c:bubble3D val="0"/>
            <c:spPr>
              <a:gradFill rotWithShape="1">
                <a:gsLst>
                  <a:gs pos="0">
                    <a:schemeClr val="accent5">
                      <a:shade val="51000"/>
                      <a:satMod val="130000"/>
                    </a:schemeClr>
                  </a:gs>
                  <a:gs pos="80000">
                    <a:schemeClr val="accent5">
                      <a:shade val="93000"/>
                      <a:satMod val="130000"/>
                    </a:schemeClr>
                  </a:gs>
                  <a:gs pos="100000">
                    <a:schemeClr val="accent5">
                      <a:shade val="94000"/>
                      <a:satMod val="135000"/>
                    </a:schemeClr>
                  </a:gs>
                </a:gsLst>
                <a:lin ang="16200000" scaled="0"/>
              </a:gradFill>
              <a:ln w="9525" cap="flat" cmpd="sng" algn="ctr">
                <a:solidFill>
                  <a:schemeClr val="accent5">
                    <a:shade val="95000"/>
                    <a:satMod val="105000"/>
                  </a:schemeClr>
                </a:solidFill>
                <a:prstDash val="solid"/>
              </a:ln>
              <a:effectLst>
                <a:outerShdw blurRad="50800" dist="38100" dir="2700000" algn="tl" rotWithShape="0">
                  <a:prstClr val="black">
                    <a:alpha val="40000"/>
                  </a:prstClr>
                </a:outerShdw>
              </a:effectLst>
            </c:spPr>
          </c:dPt>
          <c:dPt>
            <c:idx val="2"/>
            <c:invertIfNegative val="0"/>
            <c:bubble3D val="0"/>
            <c:spPr>
              <a:gradFill rotWithShape="1">
                <a:gsLst>
                  <a:gs pos="0">
                    <a:schemeClr val="accent4">
                      <a:shade val="51000"/>
                      <a:satMod val="130000"/>
                    </a:schemeClr>
                  </a:gs>
                  <a:gs pos="80000">
                    <a:schemeClr val="accent4">
                      <a:shade val="93000"/>
                      <a:satMod val="130000"/>
                    </a:schemeClr>
                  </a:gs>
                  <a:gs pos="100000">
                    <a:schemeClr val="accent4">
                      <a:shade val="94000"/>
                      <a:satMod val="135000"/>
                    </a:schemeClr>
                  </a:gs>
                </a:gsLst>
                <a:lin ang="16200000" scaled="0"/>
              </a:gradFill>
              <a:ln w="9525" cap="flat" cmpd="sng" algn="ctr">
                <a:solidFill>
                  <a:schemeClr val="accent4">
                    <a:shade val="95000"/>
                    <a:satMod val="105000"/>
                  </a:schemeClr>
                </a:solidFill>
                <a:prstDash val="solid"/>
              </a:ln>
              <a:effectLst>
                <a:outerShdw blurRad="50800" dist="38100" dir="2700000" algn="tl" rotWithShape="0">
                  <a:prstClr val="black">
                    <a:alpha val="40000"/>
                  </a:prstClr>
                </a:outerShdw>
              </a:effectLst>
            </c:spPr>
          </c:dPt>
          <c:dPt>
            <c:idx val="3"/>
            <c:invertIfNegative val="0"/>
            <c:bubble3D val="0"/>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w="9525" cap="flat" cmpd="sng" algn="ctr">
                <a:solidFill>
                  <a:schemeClr val="accent2">
                    <a:shade val="95000"/>
                    <a:satMod val="105000"/>
                  </a:schemeClr>
                </a:solidFill>
                <a:prstDash val="solid"/>
              </a:ln>
              <a:effectLst>
                <a:outerShdw blurRad="50800" dist="38100" dir="2700000" algn="tl" rotWithShape="0">
                  <a:prstClr val="black">
                    <a:alpha val="40000"/>
                  </a:prstClr>
                </a:outerShdw>
              </a:effectLst>
            </c:spPr>
          </c:dPt>
          <c:dPt>
            <c:idx val="4"/>
            <c:invertIfNegative val="0"/>
            <c:bubble3D val="0"/>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w="9525" cap="flat" cmpd="sng" algn="ctr">
                <a:solidFill>
                  <a:schemeClr val="accent3">
                    <a:shade val="95000"/>
                    <a:satMod val="105000"/>
                  </a:schemeClr>
                </a:solidFill>
                <a:prstDash val="solid"/>
              </a:ln>
              <a:effectLst>
                <a:outerShdw blurRad="50800" dist="38100" dir="2700000" algn="tl" rotWithShape="0">
                  <a:prstClr val="black">
                    <a:alpha val="40000"/>
                  </a:prstClr>
                </a:outerShdw>
              </a:effectLst>
            </c:spPr>
          </c:dPt>
          <c:dPt>
            <c:idx val="5"/>
            <c:invertIfNegative val="0"/>
            <c:bubble3D val="0"/>
            <c:spPr>
              <a:gradFill rotWithShape="1">
                <a:gsLst>
                  <a:gs pos="0">
                    <a:schemeClr val="accent5">
                      <a:shade val="51000"/>
                      <a:satMod val="130000"/>
                    </a:schemeClr>
                  </a:gs>
                  <a:gs pos="80000">
                    <a:schemeClr val="accent5">
                      <a:shade val="93000"/>
                      <a:satMod val="130000"/>
                    </a:schemeClr>
                  </a:gs>
                  <a:gs pos="100000">
                    <a:schemeClr val="accent5">
                      <a:shade val="94000"/>
                      <a:satMod val="135000"/>
                    </a:schemeClr>
                  </a:gs>
                </a:gsLst>
                <a:lin ang="16200000" scaled="0"/>
              </a:gradFill>
              <a:ln w="9525" cap="flat" cmpd="sng" algn="ctr">
                <a:solidFill>
                  <a:schemeClr val="accent5">
                    <a:shade val="95000"/>
                    <a:satMod val="105000"/>
                  </a:schemeClr>
                </a:solidFill>
                <a:prstDash val="solid"/>
              </a:ln>
              <a:effectLst>
                <a:outerShdw blurRad="50800" dist="38100" dir="2700000" algn="tl" rotWithShape="0">
                  <a:prstClr val="black">
                    <a:alpha val="40000"/>
                  </a:prstClr>
                </a:outerShdw>
              </a:effectLst>
            </c:spPr>
          </c:dPt>
          <c:cat>
            <c:strRef>
              <c:f>'תמחור קליק'!$W$6:$W$8</c:f>
              <c:strCache>
                <c:ptCount val="3"/>
                <c:pt idx="0">
                  <c:v>קליק
100.0% - 63,522</c:v>
                </c:pt>
                <c:pt idx="1">
                  <c:v>ליד
5.5% - 3,491</c:v>
                </c:pt>
                <c:pt idx="2">
                  <c:v>מכירות
0.2% - 108</c:v>
                </c:pt>
              </c:strCache>
            </c:strRef>
          </c:cat>
          <c:val>
            <c:numRef>
              <c:f>'תמחור קליק'!$Y$6:$Y$8</c:f>
              <c:numCache>
                <c:formatCode>0%</c:formatCode>
                <c:ptCount val="3"/>
                <c:pt idx="0">
                  <c:v>0.5</c:v>
                </c:pt>
                <c:pt idx="1">
                  <c:v>2.7478668807657189E-2</c:v>
                </c:pt>
                <c:pt idx="2">
                  <c:v>8.5009917823746103E-4</c:v>
                </c:pt>
              </c:numCache>
            </c:numRef>
          </c:val>
        </c:ser>
        <c:dLbls>
          <c:showLegendKey val="0"/>
          <c:showVal val="0"/>
          <c:showCatName val="0"/>
          <c:showSerName val="0"/>
          <c:showPercent val="0"/>
          <c:showBubbleSize val="0"/>
        </c:dLbls>
        <c:gapWidth val="10"/>
        <c:overlap val="100"/>
        <c:axId val="175452928"/>
        <c:axId val="175454464"/>
      </c:barChart>
      <c:catAx>
        <c:axId val="175452928"/>
        <c:scaling>
          <c:orientation val="maxMin"/>
        </c:scaling>
        <c:delete val="0"/>
        <c:axPos val="r"/>
        <c:majorTickMark val="none"/>
        <c:minorTickMark val="none"/>
        <c:tickLblPos val="low"/>
        <c:spPr>
          <a:ln>
            <a:noFill/>
          </a:ln>
        </c:spPr>
        <c:txPr>
          <a:bodyPr/>
          <a:lstStyle/>
          <a:p>
            <a:pPr>
              <a:defRPr>
                <a:solidFill>
                  <a:schemeClr val="tx1">
                    <a:lumMod val="75000"/>
                    <a:lumOff val="25000"/>
                  </a:schemeClr>
                </a:solidFill>
                <a:latin typeface="Tahoma" pitchFamily="34" charset="0"/>
                <a:cs typeface="Tahoma" pitchFamily="34" charset="0"/>
              </a:defRPr>
            </a:pPr>
            <a:endParaRPr lang="he-IL"/>
          </a:p>
        </c:txPr>
        <c:crossAx val="175454464"/>
        <c:crosses val="autoZero"/>
        <c:auto val="0"/>
        <c:lblAlgn val="ctr"/>
        <c:lblOffset val="100"/>
        <c:noMultiLvlLbl val="0"/>
      </c:catAx>
      <c:valAx>
        <c:axId val="175454464"/>
        <c:scaling>
          <c:orientation val="maxMin"/>
        </c:scaling>
        <c:delete val="1"/>
        <c:axPos val="t"/>
        <c:numFmt formatCode="0%" sourceLinked="1"/>
        <c:majorTickMark val="out"/>
        <c:minorTickMark val="none"/>
        <c:tickLblPos val="nextTo"/>
        <c:crossAx val="175452928"/>
        <c:crosses val="autoZero"/>
        <c:crossBetween val="between"/>
      </c:valAx>
    </c:plotArea>
    <c:plotVisOnly val="1"/>
    <c:dispBlanksAs val="gap"/>
    <c:showDLblsOverMax val="0"/>
  </c:chart>
  <c:spPr>
    <a:effectLst>
      <a:outerShdw blurRad="50800" dist="38100" dir="2700000" algn="tl" rotWithShape="0">
        <a:prstClr val="black">
          <a:alpha val="40000"/>
        </a:prstClr>
      </a:outerShdw>
    </a:effectLst>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190499</xdr:colOff>
      <xdr:row>4</xdr:row>
      <xdr:rowOff>1</xdr:rowOff>
    </xdr:from>
    <xdr:to>
      <xdr:col>11</xdr:col>
      <xdr:colOff>28575</xdr:colOff>
      <xdr:row>8</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Adjacency">
  <a:themeElements>
    <a:clrScheme name="Elemental">
      <a:dk1>
        <a:sysClr val="windowText" lastClr="000000"/>
      </a:dk1>
      <a:lt1>
        <a:sysClr val="window" lastClr="FFFFFF"/>
      </a:lt1>
      <a:dk2>
        <a:srgbClr val="242852"/>
      </a:dk2>
      <a:lt2>
        <a:srgbClr val="ACCBF9"/>
      </a:lt2>
      <a:accent1>
        <a:srgbClr val="629DD1"/>
      </a:accent1>
      <a:accent2>
        <a:srgbClr val="297FD5"/>
      </a:accent2>
      <a:accent3>
        <a:srgbClr val="7F8FA9"/>
      </a:accent3>
      <a:accent4>
        <a:srgbClr val="4A66AC"/>
      </a:accent4>
      <a:accent5>
        <a:srgbClr val="5AA2AE"/>
      </a:accent5>
      <a:accent6>
        <a:srgbClr val="9D90A0"/>
      </a:accent6>
      <a:hlink>
        <a:srgbClr val="9454C3"/>
      </a:hlink>
      <a:folHlink>
        <a:srgbClr val="3EBBF0"/>
      </a:folHlink>
    </a:clrScheme>
    <a:fontScheme name="Aspect">
      <a:majorFont>
        <a:latin typeface="Verdana"/>
        <a:ea typeface=""/>
        <a:cs typeface=""/>
        <a:font script="Jpan" typeface="ＭＳ ゴシック"/>
        <a:font script="Hang" typeface="굴림"/>
        <a:font script="Hans" typeface="微软雅黑"/>
        <a:font script="Hant" typeface="微軟正黑體"/>
        <a:font script="Arab" typeface="Tahoma"/>
        <a:font script="Hebr" typeface="Tahoma"/>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ajorFont>
      <a:minorFont>
        <a:latin typeface="Verdana"/>
        <a:ea typeface=""/>
        <a:cs typeface=""/>
        <a:font script="Jpan" typeface="ＭＳ ゴシック"/>
        <a:font script="Hang" typeface="굴림"/>
        <a:font script="Hans" typeface="微软雅黑"/>
        <a:font script="Hant" typeface="微軟正黑體"/>
        <a:font script="Arab" typeface="Tahoma"/>
        <a:font script="Hebr" typeface="Tahoma"/>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font script="Geor" typeface="Sylfaen"/>
      </a:minorFont>
    </a:fontScheme>
    <a:fmtScheme name="Adjacency">
      <a:fillStyleLst>
        <a:solidFill>
          <a:schemeClr val="phClr"/>
        </a:solidFill>
        <a:solidFill>
          <a:schemeClr val="phClr">
            <a:tint val="55000"/>
          </a:schemeClr>
        </a:solidFill>
        <a:solidFill>
          <a:schemeClr val="phClr"/>
        </a:solidFill>
      </a:fillStyleLst>
      <a:lnStyleLst>
        <a:ln w="12700"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outerShdw blurRad="50800" dist="25400" algn="bl" rotWithShape="0">
              <a:srgbClr val="000000">
                <a:alpha val="60000"/>
              </a:srgbClr>
            </a:outerShdw>
          </a:effectLst>
        </a:effectStyle>
        <a:effectStyle>
          <a:effectLst/>
          <a:scene3d>
            <a:camera prst="orthographicFront">
              <a:rot lat="0" lon="0" rev="0"/>
            </a:camera>
            <a:lightRig rig="brightRoom" dir="tl">
              <a:rot lat="0" lon="0" rev="1800000"/>
            </a:lightRig>
          </a:scene3d>
          <a:sp3d contourW="10160" prstMaterial="dkEdge">
            <a:bevelT w="38100" h="50800" prst="angle"/>
            <a:contourClr>
              <a:schemeClr val="phClr">
                <a:shade val="40000"/>
                <a:satMod val="150000"/>
              </a:schemeClr>
            </a:contourClr>
          </a:sp3d>
        </a:effectStyle>
      </a:effectStyleLst>
      <a:bgFillStyleLst>
        <a:solidFill>
          <a:schemeClr val="phClr"/>
        </a:solidFill>
        <a:gradFill rotWithShape="1">
          <a:gsLst>
            <a:gs pos="0">
              <a:schemeClr val="phClr">
                <a:tint val="90000"/>
              </a:schemeClr>
            </a:gs>
            <a:gs pos="75000">
              <a:schemeClr val="phClr">
                <a:shade val="100000"/>
                <a:satMod val="115000"/>
              </a:schemeClr>
            </a:gs>
            <a:gs pos="100000">
              <a:schemeClr val="phClr">
                <a:shade val="70000"/>
                <a:satMod val="130000"/>
              </a:schemeClr>
            </a:gs>
          </a:gsLst>
          <a:path path="circle">
            <a:fillToRect l="20000" t="50000" r="100000" b="50000"/>
          </a:path>
        </a:gradFill>
        <a:blipFill rotWithShape="1">
          <a:blip xmlns:r="http://schemas.openxmlformats.org/officeDocument/2006/relationships" r:embed="rId1">
            <a:duotone>
              <a:schemeClr val="phClr">
                <a:tint val="97000"/>
              </a:schemeClr>
              <a:schemeClr val="phClr">
                <a:shade val="96000"/>
              </a:schemeClr>
            </a:duotone>
          </a:blip>
          <a:tile tx="0" ty="0" sx="32000" sy="32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bit.ly/10hCjjx" TargetMode="External"/><Relationship Id="rId1" Type="http://schemas.openxmlformats.org/officeDocument/2006/relationships/hyperlink" Target="mailto:yuval@q42.co.i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8"/>
  <sheetViews>
    <sheetView rightToLeft="1" tabSelected="1" workbookViewId="0">
      <selection activeCell="B5" sqref="B5"/>
    </sheetView>
  </sheetViews>
  <sheetFormatPr defaultRowHeight="24" customHeight="1" x14ac:dyDescent="0.2"/>
  <cols>
    <col min="1" max="1" width="5.25" style="30" customWidth="1"/>
    <col min="2" max="2" width="67" style="30" customWidth="1"/>
    <col min="3" max="5" width="13.5" style="30" customWidth="1"/>
    <col min="6" max="16384" width="9" style="30"/>
  </cols>
  <sheetData>
    <row r="2" spans="1:11" ht="69.75" customHeight="1" x14ac:dyDescent="0.2">
      <c r="B2" s="44" t="s">
        <v>33</v>
      </c>
    </row>
    <row r="3" spans="1:11" s="37" customFormat="1" ht="27" customHeight="1" x14ac:dyDescent="0.2"/>
    <row r="4" spans="1:11" s="37" customFormat="1" ht="27" customHeight="1" x14ac:dyDescent="0.2">
      <c r="B4" s="38" t="s">
        <v>34</v>
      </c>
    </row>
    <row r="5" spans="1:11" s="37" customFormat="1" ht="27" customHeight="1" thickBot="1" x14ac:dyDescent="0.25">
      <c r="B5" s="23" t="s">
        <v>37</v>
      </c>
    </row>
    <row r="6" spans="1:11" s="37" customFormat="1" ht="27" customHeight="1" thickTop="1" x14ac:dyDescent="0.2"/>
    <row r="7" spans="1:11" s="37" customFormat="1" ht="27" customHeight="1" x14ac:dyDescent="0.2">
      <c r="B7" s="46" t="s">
        <v>38</v>
      </c>
    </row>
    <row r="8" spans="1:11" s="37" customFormat="1" ht="57" customHeight="1" x14ac:dyDescent="0.2">
      <c r="B8" s="38" t="s">
        <v>39</v>
      </c>
    </row>
    <row r="9" spans="1:11" s="37" customFormat="1" ht="27" customHeight="1" x14ac:dyDescent="0.2">
      <c r="B9" s="38" t="s">
        <v>40</v>
      </c>
      <c r="C9" s="45" t="s">
        <v>35</v>
      </c>
    </row>
    <row r="10" spans="1:11" s="37" customFormat="1" ht="27" customHeight="1" x14ac:dyDescent="0.2">
      <c r="B10" s="38"/>
    </row>
    <row r="11" spans="1:11" s="37" customFormat="1" ht="27" customHeight="1" x14ac:dyDescent="0.2">
      <c r="B11" s="37" t="s">
        <v>41</v>
      </c>
    </row>
    <row r="12" spans="1:11" s="37" customFormat="1" ht="27" customHeight="1" x14ac:dyDescent="0.2">
      <c r="B12" s="39" t="s">
        <v>31</v>
      </c>
    </row>
    <row r="13" spans="1:11" s="37" customFormat="1" ht="27" customHeight="1" x14ac:dyDescent="0.2">
      <c r="B13" s="37" t="s">
        <v>32</v>
      </c>
    </row>
    <row r="14" spans="1:11" s="43" customFormat="1" ht="27" customHeight="1" x14ac:dyDescent="0.2">
      <c r="A14" s="40"/>
      <c r="B14" s="32"/>
      <c r="C14" s="41"/>
      <c r="D14" s="41"/>
      <c r="E14" s="40"/>
      <c r="F14" s="42"/>
      <c r="G14" s="33"/>
      <c r="H14" s="34"/>
      <c r="I14" s="35"/>
      <c r="J14" s="40"/>
      <c r="K14" s="40"/>
    </row>
    <row r="15" spans="1:11" s="37" customFormat="1" ht="37.5" customHeight="1" x14ac:dyDescent="0.2">
      <c r="B15" s="38" t="s">
        <v>36</v>
      </c>
    </row>
    <row r="16" spans="1:11" s="37" customFormat="1" ht="27" customHeight="1" x14ac:dyDescent="0.2">
      <c r="B16" s="31" t="s">
        <v>30</v>
      </c>
    </row>
    <row r="17" ht="27" customHeight="1" x14ac:dyDescent="0.2"/>
    <row r="18" ht="27.75" customHeight="1" x14ac:dyDescent="0.2"/>
  </sheetData>
  <hyperlinks>
    <hyperlink ref="B12" r:id="rId1"/>
    <hyperlink ref="B16" r:id="rId2"/>
  </hyperlinks>
  <pageMargins left="0.7" right="0.7" top="0.75" bottom="0.75" header="0.3" footer="0.3"/>
  <pageSetup orientation="portrait" horizontalDpi="300" verticalDpi="3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51"/>
  <sheetViews>
    <sheetView showGridLines="0" rightToLeft="1" workbookViewId="0">
      <selection activeCell="B9" sqref="B9"/>
    </sheetView>
  </sheetViews>
  <sheetFormatPr defaultColWidth="10.75" defaultRowHeight="12.75" x14ac:dyDescent="0.2"/>
  <cols>
    <col min="1" max="1" width="2" style="3" customWidth="1"/>
    <col min="2" max="2" width="16.25" style="4" customWidth="1"/>
    <col min="3" max="3" width="10.625" style="1" customWidth="1"/>
    <col min="4" max="4" width="10.625" style="3" customWidth="1"/>
    <col min="5" max="5" width="2.5" style="3" customWidth="1"/>
    <col min="6" max="6" width="16.25" style="3" customWidth="1"/>
    <col min="7" max="7" width="12.375" style="3" customWidth="1"/>
    <col min="8" max="22" width="10.75" style="3"/>
    <col min="23" max="23" width="26.625" style="4" customWidth="1"/>
    <col min="24" max="16384" width="10.75" style="3"/>
  </cols>
  <sheetData>
    <row r="1" spans="2:28" s="7" customFormat="1" ht="45.75" customHeight="1" thickBot="1" x14ac:dyDescent="0.3">
      <c r="B1" s="29" t="s">
        <v>29</v>
      </c>
      <c r="C1" s="8"/>
      <c r="D1" s="8"/>
      <c r="E1" s="8"/>
      <c r="F1" s="8"/>
      <c r="G1" s="8"/>
      <c r="H1" s="8"/>
      <c r="I1" s="8"/>
      <c r="J1" s="8"/>
      <c r="K1" s="8"/>
      <c r="L1" s="14" t="s">
        <v>10</v>
      </c>
      <c r="M1" s="8"/>
      <c r="N1" s="8"/>
      <c r="O1" s="8"/>
      <c r="P1" s="8"/>
      <c r="Q1" s="8"/>
      <c r="R1" s="8"/>
      <c r="S1" s="8"/>
      <c r="T1" s="8"/>
      <c r="U1" s="8"/>
      <c r="V1" s="8"/>
      <c r="W1" s="8"/>
      <c r="X1" s="8"/>
      <c r="Y1" s="8"/>
      <c r="Z1" s="8"/>
      <c r="AA1" s="8"/>
      <c r="AB1" s="8"/>
    </row>
    <row r="2" spans="2:28" ht="9.9499999999999993" customHeight="1" thickTop="1" x14ac:dyDescent="0.2"/>
    <row r="3" spans="2:28" ht="24.95" customHeight="1" thickBot="1" x14ac:dyDescent="0.25">
      <c r="B3" s="23" t="s">
        <v>25</v>
      </c>
      <c r="C3" s="9"/>
      <c r="D3" s="9"/>
      <c r="E3" s="27"/>
      <c r="W3" s="20" t="s">
        <v>11</v>
      </c>
    </row>
    <row r="4" spans="2:28" ht="9.9499999999999993" customHeight="1" thickTop="1" x14ac:dyDescent="0.2">
      <c r="E4" s="27"/>
    </row>
    <row r="5" spans="2:28" ht="24.95" customHeight="1" thickBot="1" x14ac:dyDescent="0.25">
      <c r="B5" s="22" t="s">
        <v>6</v>
      </c>
      <c r="C5" s="22" t="s">
        <v>12</v>
      </c>
      <c r="D5" s="22" t="s">
        <v>5</v>
      </c>
      <c r="E5" s="27"/>
      <c r="W5" s="17" t="s">
        <v>4</v>
      </c>
      <c r="X5" s="18" t="s">
        <v>2</v>
      </c>
      <c r="Y5" s="18" t="s">
        <v>3</v>
      </c>
    </row>
    <row r="6" spans="2:28" ht="24.95" customHeight="1" thickTop="1" x14ac:dyDescent="0.2">
      <c r="B6" s="12" t="s">
        <v>7</v>
      </c>
      <c r="C6" s="36">
        <v>63522</v>
      </c>
      <c r="D6" s="15">
        <f>IF(C6/$C$6 = 0, "", C6/$C$6)</f>
        <v>1</v>
      </c>
      <c r="E6" s="27"/>
      <c r="W6" s="21" t="str">
        <f>CONCATENATE(B6,CHAR(10),TEXT(D6,"0.0%")," - ",TEXT(C6,"###,###,###"))</f>
        <v>קליק
100.0% - 63,522</v>
      </c>
      <c r="X6" s="19">
        <f t="shared" ref="X6:X8" si="0">IF(D6="", "", -D6/2)</f>
        <v>-0.5</v>
      </c>
      <c r="Y6" s="19">
        <f t="shared" ref="Y6:Y8" si="1">IF(D6="", "", D6/2)</f>
        <v>0.5</v>
      </c>
    </row>
    <row r="7" spans="2:28" ht="24.95" customHeight="1" x14ac:dyDescent="0.2">
      <c r="B7" s="13" t="s">
        <v>8</v>
      </c>
      <c r="C7" s="36">
        <v>3491</v>
      </c>
      <c r="D7" s="16">
        <f t="shared" ref="D7:D51" si="2">IF(C7/$C$6 = 0, "", C7/$C$6)</f>
        <v>5.4957337615314378E-2</v>
      </c>
      <c r="E7" s="27"/>
      <c r="W7" s="21" t="str">
        <f t="shared" ref="W7:W8" si="3">CONCATENATE(B7,CHAR(10),TEXT(D7,"0.0%")," - ",TEXT(C7,"###,###,###"))</f>
        <v>ליד
5.5% - 3,491</v>
      </c>
      <c r="X7" s="19">
        <f t="shared" si="0"/>
        <v>-2.7478668807657189E-2</v>
      </c>
      <c r="Y7" s="19">
        <f t="shared" si="1"/>
        <v>2.7478668807657189E-2</v>
      </c>
    </row>
    <row r="8" spans="2:28" ht="24.95" customHeight="1" x14ac:dyDescent="0.2">
      <c r="B8" s="13" t="s">
        <v>0</v>
      </c>
      <c r="C8" s="36">
        <v>108</v>
      </c>
      <c r="D8" s="16">
        <f t="shared" si="2"/>
        <v>1.7001983564749221E-3</v>
      </c>
      <c r="E8" s="27"/>
      <c r="W8" s="21" t="str">
        <f t="shared" si="3"/>
        <v>מכירות
0.2% - 108</v>
      </c>
      <c r="X8" s="19">
        <f t="shared" si="0"/>
        <v>-8.5009917823746103E-4</v>
      </c>
      <c r="Y8" s="19">
        <f t="shared" si="1"/>
        <v>8.5009917823746103E-4</v>
      </c>
    </row>
    <row r="9" spans="2:28" ht="24.95" customHeight="1" x14ac:dyDescent="0.2">
      <c r="B9" s="25"/>
      <c r="C9" s="26"/>
      <c r="D9" s="27"/>
      <c r="E9" s="27"/>
      <c r="W9" s="3"/>
    </row>
    <row r="10" spans="2:28" ht="24.95" customHeight="1" x14ac:dyDescent="0.2">
      <c r="B10" s="5"/>
      <c r="C10" s="2"/>
      <c r="D10" s="2"/>
      <c r="E10" s="2"/>
      <c r="F10" s="24" t="str">
        <f>CONCATENATE("* בכדי להשיג מכירה אחת, יש לקנות ",TEXT(C7/C8,"0.0")," לידים")</f>
        <v>* בכדי להשיג מכירה אחת, יש לקנות 32.3 לידים</v>
      </c>
      <c r="H10" s="6"/>
      <c r="I10" s="6"/>
      <c r="J10" s="6"/>
      <c r="K10" s="6"/>
      <c r="L10" s="6"/>
      <c r="M10" s="6" t="str">
        <f>IF(D10="", "", -D10/2)</f>
        <v/>
      </c>
      <c r="N10" s="6" t="str">
        <f>IF(D10="", "", D10/2)</f>
        <v/>
      </c>
      <c r="O10" s="6"/>
      <c r="P10" s="6"/>
      <c r="Q10" s="6"/>
      <c r="R10" s="6"/>
    </row>
    <row r="11" spans="2:28" ht="24.95" customHeight="1" thickBot="1" x14ac:dyDescent="0.25">
      <c r="B11" s="23" t="s">
        <v>14</v>
      </c>
      <c r="C11" s="9"/>
      <c r="D11" s="9"/>
      <c r="E11" s="2"/>
      <c r="F11" s="24" t="str">
        <f>CONCATENATE("* בכדי להשיג מכירה אחת, יש לקנות ",TEXT(C6/C8,"0.0")," קליקים")</f>
        <v>* בכדי להשיג מכירה אחת, יש לקנות 588.2 קליקים</v>
      </c>
      <c r="H11" s="6"/>
      <c r="I11" s="6"/>
      <c r="J11" s="6"/>
      <c r="K11" s="6"/>
      <c r="L11" s="6"/>
      <c r="M11" s="6"/>
      <c r="N11" s="6" t="str">
        <f>IF(D11="", "", D11/2)</f>
        <v/>
      </c>
      <c r="O11" s="6"/>
      <c r="P11" s="6"/>
      <c r="Q11" s="6"/>
      <c r="R11" s="6"/>
    </row>
    <row r="12" spans="2:28" ht="9.9499999999999993" customHeight="1" thickTop="1" x14ac:dyDescent="0.2">
      <c r="E12" s="2"/>
    </row>
    <row r="13" spans="2:28" ht="24.95" customHeight="1" thickBot="1" x14ac:dyDescent="0.25">
      <c r="B13" s="22" t="s">
        <v>13</v>
      </c>
      <c r="C13" s="47" t="s">
        <v>15</v>
      </c>
      <c r="D13" s="48"/>
      <c r="E13" s="2"/>
      <c r="F13" s="6"/>
      <c r="G13" s="6"/>
      <c r="H13" s="6"/>
      <c r="I13" s="6"/>
      <c r="J13" s="6"/>
      <c r="K13" s="6"/>
      <c r="L13" s="6"/>
      <c r="M13" s="6"/>
      <c r="N13" s="6"/>
      <c r="O13" s="6"/>
      <c r="P13" s="6"/>
      <c r="Q13" s="6"/>
      <c r="R13" s="6"/>
      <c r="S13" s="6"/>
      <c r="T13" s="6"/>
      <c r="U13" s="6"/>
      <c r="V13" s="6"/>
      <c r="W13" s="6"/>
      <c r="X13" s="6"/>
      <c r="Y13" s="6"/>
      <c r="Z13" s="6"/>
      <c r="AA13" s="6"/>
    </row>
    <row r="14" spans="2:28" ht="24.95" customHeight="1" thickTop="1" x14ac:dyDescent="0.2">
      <c r="B14" s="12" t="s">
        <v>15</v>
      </c>
      <c r="C14" s="53">
        <v>1500</v>
      </c>
      <c r="D14" s="53"/>
      <c r="E14" s="2"/>
      <c r="F14" s="52" t="s">
        <v>21</v>
      </c>
      <c r="G14" s="52"/>
      <c r="H14" s="52"/>
      <c r="I14" s="52"/>
      <c r="J14" s="52"/>
      <c r="K14" s="52"/>
      <c r="L14" s="52"/>
      <c r="M14" s="6"/>
      <c r="N14" s="6"/>
      <c r="O14" s="6"/>
      <c r="P14" s="6"/>
      <c r="Q14" s="6"/>
      <c r="R14" s="6"/>
      <c r="S14" s="6"/>
      <c r="T14" s="6"/>
      <c r="U14" s="6"/>
      <c r="V14" s="6"/>
      <c r="W14" s="6"/>
      <c r="X14" s="6"/>
      <c r="Y14" s="6"/>
      <c r="Z14" s="6"/>
      <c r="AA14" s="6"/>
    </row>
    <row r="15" spans="2:28" ht="24.95" customHeight="1" x14ac:dyDescent="0.2">
      <c r="B15" s="13" t="s">
        <v>16</v>
      </c>
      <c r="C15" s="53">
        <v>750</v>
      </c>
      <c r="D15" s="53"/>
      <c r="E15" s="2"/>
      <c r="F15" s="52" t="s">
        <v>22</v>
      </c>
      <c r="G15" s="52"/>
      <c r="H15" s="52"/>
      <c r="I15" s="52"/>
      <c r="J15" s="52"/>
      <c r="K15" s="52"/>
      <c r="L15" s="52"/>
      <c r="M15" s="6"/>
      <c r="N15" s="6"/>
      <c r="O15" s="6"/>
      <c r="P15" s="6"/>
      <c r="Q15" s="6"/>
      <c r="R15" s="6"/>
      <c r="S15" s="6"/>
      <c r="T15" s="6"/>
      <c r="U15" s="6"/>
      <c r="V15" s="6"/>
      <c r="W15" s="6"/>
      <c r="X15" s="6"/>
      <c r="Y15" s="6"/>
      <c r="Z15" s="6"/>
      <c r="AA15" s="6"/>
    </row>
    <row r="16" spans="2:28" ht="24.95" customHeight="1" x14ac:dyDescent="0.2">
      <c r="B16" s="13" t="s">
        <v>17</v>
      </c>
      <c r="C16" s="53">
        <v>1500</v>
      </c>
      <c r="D16" s="53"/>
      <c r="E16" s="2"/>
      <c r="F16" s="52" t="s">
        <v>20</v>
      </c>
      <c r="G16" s="52"/>
      <c r="H16" s="52"/>
      <c r="I16" s="52"/>
      <c r="J16" s="52"/>
      <c r="K16" s="52"/>
      <c r="L16" s="52"/>
      <c r="M16" s="6"/>
      <c r="N16" s="6"/>
      <c r="O16" s="6"/>
      <c r="P16" s="6"/>
      <c r="Q16" s="6"/>
      <c r="R16" s="6"/>
      <c r="S16" s="6"/>
      <c r="T16" s="6"/>
      <c r="U16" s="6"/>
      <c r="V16" s="6"/>
      <c r="W16" s="6"/>
      <c r="X16" s="6"/>
      <c r="Y16" s="6"/>
      <c r="Z16" s="6"/>
      <c r="AA16" s="6"/>
    </row>
    <row r="17" spans="2:18" ht="24.95" customHeight="1" x14ac:dyDescent="0.2">
      <c r="B17" s="11" t="s">
        <v>1</v>
      </c>
      <c r="C17" s="54">
        <f>SUM(C14:C16)</f>
        <v>3750</v>
      </c>
      <c r="D17" s="55"/>
      <c r="E17" s="2"/>
      <c r="F17" s="52" t="s">
        <v>18</v>
      </c>
      <c r="G17" s="52"/>
      <c r="H17" s="52"/>
      <c r="I17" s="52"/>
      <c r="J17" s="52"/>
      <c r="K17" s="52"/>
      <c r="L17" s="52"/>
      <c r="M17" s="6"/>
      <c r="N17" s="6"/>
      <c r="O17" s="6"/>
      <c r="P17" s="6"/>
      <c r="Q17" s="6"/>
      <c r="R17" s="6"/>
    </row>
    <row r="18" spans="2:18" ht="24.95" customHeight="1" x14ac:dyDescent="0.2">
      <c r="B18" s="56" t="s">
        <v>42</v>
      </c>
      <c r="C18" s="57">
        <f>($C$17-($C$14+$C$16))/($C$14+$C$16)</f>
        <v>0.25</v>
      </c>
      <c r="D18" s="58"/>
      <c r="E18" s="2"/>
      <c r="F18" s="52" t="s">
        <v>43</v>
      </c>
      <c r="G18" s="52"/>
      <c r="H18" s="52"/>
      <c r="I18" s="52"/>
      <c r="J18" s="52"/>
      <c r="K18" s="52"/>
      <c r="L18" s="52"/>
      <c r="M18" s="6"/>
      <c r="N18" s="6"/>
      <c r="O18" s="6"/>
      <c r="P18" s="6"/>
      <c r="Q18" s="6"/>
      <c r="R18" s="6"/>
    </row>
    <row r="19" spans="2:18" ht="24.95" customHeight="1" x14ac:dyDescent="0.2">
      <c r="B19" s="5"/>
      <c r="C19" s="2"/>
      <c r="D19" s="2"/>
      <c r="E19" s="2"/>
      <c r="F19" s="6"/>
      <c r="G19" s="6"/>
      <c r="H19" s="6"/>
      <c r="I19" s="6"/>
      <c r="J19" s="6"/>
      <c r="K19" s="6"/>
      <c r="L19" s="6"/>
      <c r="M19" s="6"/>
      <c r="N19" s="6"/>
      <c r="O19" s="6"/>
      <c r="P19" s="6"/>
      <c r="Q19" s="6"/>
      <c r="R19" s="6"/>
    </row>
    <row r="20" spans="2:18" ht="24.95" customHeight="1" thickBot="1" x14ac:dyDescent="0.25">
      <c r="B20" s="23" t="s">
        <v>26</v>
      </c>
      <c r="C20" s="9"/>
      <c r="D20" s="9"/>
      <c r="E20" s="2"/>
      <c r="F20" s="6"/>
      <c r="G20" s="6"/>
      <c r="H20" s="6"/>
      <c r="I20" s="6"/>
      <c r="J20" s="6"/>
      <c r="K20" s="6"/>
      <c r="L20" s="6"/>
      <c r="M20" s="6" t="str">
        <f t="shared" ref="M20" si="4">IF(D20="", "", -D20/2)</f>
        <v/>
      </c>
      <c r="N20" s="6" t="str">
        <f t="shared" ref="N20" si="5">IF(D20="", "", D20/2)</f>
        <v/>
      </c>
      <c r="O20" s="6"/>
      <c r="P20" s="6"/>
      <c r="Q20" s="6"/>
      <c r="R20" s="6"/>
    </row>
    <row r="21" spans="2:18" ht="9.9499999999999993" customHeight="1" thickTop="1" x14ac:dyDescent="0.2">
      <c r="E21" s="2"/>
      <c r="F21" s="28"/>
      <c r="G21" s="28"/>
      <c r="H21" s="28"/>
      <c r="I21" s="28"/>
      <c r="J21" s="28"/>
      <c r="K21" s="28"/>
      <c r="L21" s="28"/>
    </row>
    <row r="22" spans="2:18" ht="24.95" customHeight="1" thickBot="1" x14ac:dyDescent="0.25">
      <c r="B22" s="22" t="s">
        <v>9</v>
      </c>
      <c r="C22" s="47" t="s">
        <v>19</v>
      </c>
      <c r="D22" s="48"/>
      <c r="E22" s="2"/>
      <c r="F22" s="6"/>
      <c r="G22" s="6"/>
      <c r="H22" s="6"/>
      <c r="I22" s="6"/>
      <c r="J22" s="6"/>
      <c r="K22" s="6"/>
      <c r="L22" s="6"/>
      <c r="M22" s="6"/>
      <c r="N22" s="6"/>
      <c r="O22" s="6"/>
      <c r="P22" s="6"/>
      <c r="Q22" s="6"/>
      <c r="R22" s="6"/>
    </row>
    <row r="23" spans="2:18" ht="24.95" customHeight="1" thickTop="1" x14ac:dyDescent="0.2">
      <c r="B23" s="10" t="s">
        <v>8</v>
      </c>
      <c r="C23" s="50">
        <f>C16/(C7/C8)</f>
        <v>46.405041535376682</v>
      </c>
      <c r="D23" s="51"/>
      <c r="E23" s="2"/>
      <c r="F23" s="52" t="s">
        <v>23</v>
      </c>
      <c r="G23" s="52"/>
      <c r="H23" s="52"/>
      <c r="I23" s="52"/>
      <c r="J23" s="52"/>
      <c r="K23" s="52"/>
      <c r="L23" s="52"/>
      <c r="M23" s="6"/>
      <c r="N23" s="6"/>
      <c r="O23" s="6"/>
      <c r="P23" s="6"/>
      <c r="Q23" s="6"/>
      <c r="R23" s="6"/>
    </row>
    <row r="24" spans="2:18" ht="24.95" customHeight="1" x14ac:dyDescent="0.2">
      <c r="B24" s="11" t="s">
        <v>7</v>
      </c>
      <c r="C24" s="50">
        <f>C16/(C6/C8)</f>
        <v>2.5502975347123833</v>
      </c>
      <c r="D24" s="51"/>
      <c r="E24" s="2"/>
      <c r="F24" s="52" t="s">
        <v>24</v>
      </c>
      <c r="G24" s="52"/>
      <c r="H24" s="52"/>
      <c r="I24" s="52"/>
      <c r="J24" s="52"/>
      <c r="K24" s="52"/>
      <c r="L24" s="52"/>
      <c r="M24" s="6"/>
      <c r="N24" s="6"/>
      <c r="O24" s="6"/>
      <c r="P24" s="6"/>
      <c r="Q24" s="6"/>
      <c r="R24" s="6"/>
    </row>
    <row r="25" spans="2:18" ht="24.95" customHeight="1" x14ac:dyDescent="0.2">
      <c r="B25" s="5"/>
      <c r="C25" s="2"/>
      <c r="D25" s="2"/>
      <c r="E25" s="2"/>
      <c r="F25" s="6"/>
      <c r="G25" s="6"/>
      <c r="H25" s="6"/>
      <c r="I25" s="6"/>
      <c r="J25" s="6"/>
      <c r="K25" s="6"/>
      <c r="L25" s="6"/>
      <c r="M25" s="6" t="str">
        <f>IF(D25="", "", -D25/2)</f>
        <v/>
      </c>
      <c r="N25" s="6" t="str">
        <f>IF(D25="", "", D25/2)</f>
        <v/>
      </c>
      <c r="O25" s="6"/>
      <c r="P25" s="6"/>
      <c r="Q25" s="6"/>
      <c r="R25" s="6"/>
    </row>
    <row r="26" spans="2:18" ht="24.95" customHeight="1" thickBot="1" x14ac:dyDescent="0.25">
      <c r="B26" s="23" t="s">
        <v>27</v>
      </c>
      <c r="C26" s="9"/>
      <c r="D26" s="9"/>
      <c r="E26" s="9"/>
      <c r="F26" s="9"/>
      <c r="G26" s="9"/>
      <c r="H26" s="6"/>
      <c r="I26" s="6"/>
      <c r="J26" s="6"/>
      <c r="K26" s="6"/>
      <c r="L26" s="6"/>
      <c r="M26" s="6" t="str">
        <f>IF(D26="", "", -D26/2)</f>
        <v/>
      </c>
      <c r="N26" s="6" t="str">
        <f>IF(D26="", "", D26/2)</f>
        <v/>
      </c>
      <c r="O26" s="6"/>
      <c r="P26" s="6"/>
      <c r="Q26" s="6"/>
      <c r="R26" s="6"/>
    </row>
    <row r="27" spans="2:18" ht="9.9499999999999993" customHeight="1" thickTop="1" x14ac:dyDescent="0.2">
      <c r="E27" s="2"/>
      <c r="F27" s="28"/>
      <c r="G27" s="28"/>
      <c r="H27" s="6"/>
      <c r="I27" s="6"/>
      <c r="J27" s="28"/>
      <c r="K27" s="28"/>
      <c r="L27" s="28"/>
    </row>
    <row r="28" spans="2:18" ht="24.95" customHeight="1" thickBot="1" x14ac:dyDescent="0.25">
      <c r="B28" s="22" t="s">
        <v>9</v>
      </c>
      <c r="C28" s="47" t="s">
        <v>28</v>
      </c>
      <c r="D28" s="48"/>
      <c r="E28" s="47" t="s">
        <v>45</v>
      </c>
      <c r="F28" s="48"/>
      <c r="G28" s="59" t="s">
        <v>44</v>
      </c>
      <c r="H28" s="6"/>
      <c r="I28" s="6"/>
      <c r="J28" s="2"/>
      <c r="K28" s="2"/>
      <c r="L28" s="2"/>
      <c r="M28" s="6"/>
      <c r="N28" s="6"/>
      <c r="O28" s="6"/>
      <c r="P28" s="6"/>
      <c r="Q28" s="6"/>
      <c r="R28" s="6"/>
    </row>
    <row r="29" spans="2:18" ht="24.95" customHeight="1" thickTop="1" x14ac:dyDescent="0.2">
      <c r="B29" s="10" t="s">
        <v>8</v>
      </c>
      <c r="C29" s="49">
        <v>45</v>
      </c>
      <c r="D29" s="49"/>
      <c r="E29" s="50">
        <f>C29*(C7/C8)</f>
        <v>1454.5833333333335</v>
      </c>
      <c r="F29" s="51"/>
      <c r="G29" s="60">
        <f>($C$17-($C$14+E29))/($C$14+E29)</f>
        <v>0.26921449725003521</v>
      </c>
      <c r="H29" s="61" t="s">
        <v>46</v>
      </c>
      <c r="I29" s="6"/>
      <c r="J29" s="2"/>
      <c r="K29" s="2"/>
      <c r="L29" s="2"/>
      <c r="M29" s="6"/>
      <c r="N29" s="6"/>
      <c r="O29" s="6"/>
      <c r="P29" s="6"/>
      <c r="Q29" s="6"/>
      <c r="R29" s="6"/>
    </row>
    <row r="30" spans="2:18" ht="24.95" customHeight="1" x14ac:dyDescent="0.2">
      <c r="B30" s="11" t="s">
        <v>7</v>
      </c>
      <c r="C30" s="49">
        <v>3.9</v>
      </c>
      <c r="D30" s="49"/>
      <c r="E30" s="50">
        <f>C30*(C6/C8)</f>
        <v>2293.85</v>
      </c>
      <c r="F30" s="51"/>
      <c r="G30" s="60">
        <f>($C$17-($C$14+E30))/($C$14+E30)</f>
        <v>-1.1558179685543684E-2</v>
      </c>
      <c r="H30" s="6"/>
      <c r="I30" s="6"/>
      <c r="J30" s="2"/>
      <c r="K30" s="2"/>
      <c r="L30" s="2"/>
      <c r="M30" s="6"/>
      <c r="N30" s="6"/>
      <c r="O30" s="6"/>
      <c r="P30" s="6"/>
      <c r="Q30" s="6"/>
      <c r="R30" s="6"/>
    </row>
    <row r="31" spans="2:18" x14ac:dyDescent="0.2">
      <c r="B31" s="5"/>
      <c r="C31" s="2"/>
      <c r="D31" s="2"/>
      <c r="E31" s="2"/>
      <c r="F31" s="6"/>
      <c r="G31" s="6"/>
      <c r="H31" s="6"/>
      <c r="I31" s="6"/>
      <c r="J31" s="6"/>
      <c r="K31" s="6"/>
      <c r="L31" s="6"/>
      <c r="M31" s="6" t="str">
        <f t="shared" ref="M31:M51" si="6">IF(D31="", "", -D31/2)</f>
        <v/>
      </c>
      <c r="N31" s="6" t="str">
        <f t="shared" ref="N31:N51" si="7">IF(D31="", "", D31/2)</f>
        <v/>
      </c>
      <c r="O31" s="6"/>
      <c r="P31" s="6"/>
      <c r="Q31" s="6"/>
      <c r="R31" s="6"/>
    </row>
    <row r="32" spans="2:18" x14ac:dyDescent="0.2">
      <c r="B32" s="5"/>
      <c r="C32" s="2"/>
      <c r="D32" s="2"/>
      <c r="E32" s="2"/>
      <c r="F32" s="6"/>
      <c r="G32" s="6"/>
      <c r="H32" s="6"/>
      <c r="I32" s="6"/>
      <c r="J32" s="6"/>
      <c r="K32" s="6"/>
      <c r="L32" s="6"/>
      <c r="M32" s="6" t="str">
        <f t="shared" si="6"/>
        <v/>
      </c>
      <c r="N32" s="6" t="str">
        <f t="shared" si="7"/>
        <v/>
      </c>
      <c r="O32" s="6"/>
      <c r="P32" s="6"/>
      <c r="Q32" s="6"/>
      <c r="R32" s="6"/>
    </row>
    <row r="33" spans="2:18" x14ac:dyDescent="0.2">
      <c r="B33" s="5"/>
      <c r="C33" s="2"/>
      <c r="D33" s="6" t="str">
        <f t="shared" si="2"/>
        <v/>
      </c>
      <c r="E33" s="6"/>
      <c r="F33" s="6"/>
      <c r="G33" s="6"/>
      <c r="H33" s="6"/>
      <c r="I33" s="6"/>
      <c r="J33" s="6"/>
      <c r="K33" s="6"/>
      <c r="L33" s="6"/>
      <c r="M33" s="6" t="str">
        <f t="shared" si="6"/>
        <v/>
      </c>
      <c r="N33" s="6" t="str">
        <f t="shared" si="7"/>
        <v/>
      </c>
      <c r="O33" s="6"/>
      <c r="P33" s="6"/>
      <c r="Q33" s="6"/>
      <c r="R33" s="6"/>
    </row>
    <row r="34" spans="2:18" x14ac:dyDescent="0.2">
      <c r="B34" s="5"/>
      <c r="C34" s="2"/>
      <c r="D34" s="6" t="str">
        <f t="shared" si="2"/>
        <v/>
      </c>
      <c r="E34" s="6"/>
      <c r="F34" s="6"/>
      <c r="G34" s="6"/>
      <c r="H34" s="6"/>
      <c r="I34" s="6"/>
      <c r="J34" s="6"/>
      <c r="K34" s="6"/>
      <c r="L34" s="6"/>
      <c r="M34" s="6" t="str">
        <f t="shared" si="6"/>
        <v/>
      </c>
      <c r="N34" s="6" t="str">
        <f t="shared" si="7"/>
        <v/>
      </c>
      <c r="O34" s="6"/>
      <c r="P34" s="6"/>
      <c r="Q34" s="6"/>
      <c r="R34" s="6"/>
    </row>
    <row r="35" spans="2:18" x14ac:dyDescent="0.2">
      <c r="B35" s="5"/>
      <c r="C35" s="2"/>
      <c r="D35" s="6" t="str">
        <f t="shared" si="2"/>
        <v/>
      </c>
      <c r="E35" s="6"/>
      <c r="F35" s="6"/>
      <c r="G35" s="6"/>
      <c r="H35" s="6"/>
      <c r="I35" s="6"/>
      <c r="J35" s="6"/>
      <c r="K35" s="6"/>
      <c r="L35" s="6"/>
      <c r="M35" s="6" t="str">
        <f t="shared" si="6"/>
        <v/>
      </c>
      <c r="N35" s="6" t="str">
        <f t="shared" si="7"/>
        <v/>
      </c>
      <c r="O35" s="6"/>
      <c r="P35" s="6"/>
      <c r="Q35" s="6"/>
      <c r="R35" s="6"/>
    </row>
    <row r="36" spans="2:18" x14ac:dyDescent="0.2">
      <c r="B36" s="5"/>
      <c r="C36" s="2"/>
      <c r="D36" s="6" t="str">
        <f t="shared" si="2"/>
        <v/>
      </c>
      <c r="E36" s="6"/>
      <c r="F36" s="6"/>
      <c r="G36" s="6"/>
      <c r="H36" s="6"/>
      <c r="I36" s="6"/>
      <c r="J36" s="6"/>
      <c r="K36" s="6"/>
      <c r="L36" s="6"/>
      <c r="M36" s="6" t="str">
        <f t="shared" si="6"/>
        <v/>
      </c>
      <c r="N36" s="6" t="str">
        <f t="shared" si="7"/>
        <v/>
      </c>
      <c r="O36" s="6"/>
      <c r="P36" s="6"/>
      <c r="Q36" s="6"/>
      <c r="R36" s="6"/>
    </row>
    <row r="37" spans="2:18" x14ac:dyDescent="0.2">
      <c r="B37" s="5"/>
      <c r="C37" s="2"/>
      <c r="D37" s="6" t="str">
        <f t="shared" si="2"/>
        <v/>
      </c>
      <c r="E37" s="6"/>
      <c r="F37" s="6"/>
      <c r="G37" s="6"/>
      <c r="H37" s="6"/>
      <c r="I37" s="6"/>
      <c r="J37" s="6"/>
      <c r="K37" s="6"/>
      <c r="L37" s="6"/>
      <c r="M37" s="6" t="str">
        <f t="shared" si="6"/>
        <v/>
      </c>
      <c r="N37" s="6" t="str">
        <f t="shared" si="7"/>
        <v/>
      </c>
      <c r="O37" s="6"/>
      <c r="P37" s="6"/>
      <c r="Q37" s="6"/>
      <c r="R37" s="6"/>
    </row>
    <row r="38" spans="2:18" x14ac:dyDescent="0.2">
      <c r="B38" s="5"/>
      <c r="C38" s="2"/>
      <c r="D38" s="6" t="str">
        <f t="shared" si="2"/>
        <v/>
      </c>
      <c r="E38" s="6"/>
      <c r="F38" s="6"/>
      <c r="G38" s="6"/>
      <c r="H38" s="6"/>
      <c r="I38" s="6"/>
      <c r="J38" s="6"/>
      <c r="K38" s="6"/>
      <c r="L38" s="6"/>
      <c r="M38" s="6" t="str">
        <f t="shared" si="6"/>
        <v/>
      </c>
      <c r="N38" s="6" t="str">
        <f t="shared" si="7"/>
        <v/>
      </c>
      <c r="O38" s="6"/>
      <c r="P38" s="6"/>
      <c r="Q38" s="6"/>
      <c r="R38" s="6"/>
    </row>
    <row r="39" spans="2:18" x14ac:dyDescent="0.2">
      <c r="B39" s="5"/>
      <c r="C39" s="2"/>
      <c r="D39" s="6" t="str">
        <f t="shared" si="2"/>
        <v/>
      </c>
      <c r="E39" s="6"/>
      <c r="F39" s="6"/>
      <c r="G39" s="6"/>
      <c r="H39" s="6"/>
      <c r="I39" s="6"/>
      <c r="J39" s="6"/>
      <c r="K39" s="6"/>
      <c r="L39" s="6"/>
      <c r="M39" s="6" t="str">
        <f t="shared" si="6"/>
        <v/>
      </c>
      <c r="N39" s="6" t="str">
        <f t="shared" si="7"/>
        <v/>
      </c>
      <c r="O39" s="6"/>
      <c r="P39" s="6"/>
      <c r="Q39" s="6"/>
      <c r="R39" s="6"/>
    </row>
    <row r="40" spans="2:18" x14ac:dyDescent="0.2">
      <c r="B40" s="5"/>
      <c r="C40" s="2"/>
      <c r="D40" s="6" t="str">
        <f t="shared" si="2"/>
        <v/>
      </c>
      <c r="E40" s="6"/>
      <c r="F40" s="6"/>
      <c r="G40" s="6"/>
      <c r="H40" s="6"/>
      <c r="I40" s="6"/>
      <c r="J40" s="6"/>
      <c r="K40" s="6"/>
      <c r="L40" s="6"/>
      <c r="M40" s="6" t="str">
        <f t="shared" si="6"/>
        <v/>
      </c>
      <c r="N40" s="6" t="str">
        <f t="shared" si="7"/>
        <v/>
      </c>
      <c r="O40" s="6"/>
      <c r="P40" s="6"/>
      <c r="Q40" s="6"/>
      <c r="R40" s="6"/>
    </row>
    <row r="41" spans="2:18" x14ac:dyDescent="0.2">
      <c r="B41" s="5"/>
      <c r="C41" s="2"/>
      <c r="D41" s="6" t="str">
        <f t="shared" si="2"/>
        <v/>
      </c>
      <c r="E41" s="6"/>
      <c r="F41" s="6"/>
      <c r="G41" s="6"/>
      <c r="H41" s="6"/>
      <c r="I41" s="6"/>
      <c r="J41" s="6"/>
      <c r="K41" s="6"/>
      <c r="L41" s="6"/>
      <c r="M41" s="6" t="str">
        <f t="shared" si="6"/>
        <v/>
      </c>
      <c r="N41" s="6" t="str">
        <f t="shared" si="7"/>
        <v/>
      </c>
      <c r="O41" s="6"/>
      <c r="P41" s="6"/>
      <c r="Q41" s="6"/>
      <c r="R41" s="6"/>
    </row>
    <row r="42" spans="2:18" x14ac:dyDescent="0.2">
      <c r="B42" s="5"/>
      <c r="C42" s="2"/>
      <c r="D42" s="6" t="str">
        <f t="shared" si="2"/>
        <v/>
      </c>
      <c r="E42" s="6"/>
      <c r="F42" s="6"/>
      <c r="G42" s="6"/>
      <c r="H42" s="6"/>
      <c r="I42" s="6"/>
      <c r="J42" s="6"/>
      <c r="K42" s="6"/>
      <c r="L42" s="6"/>
      <c r="M42" s="6" t="str">
        <f t="shared" si="6"/>
        <v/>
      </c>
      <c r="N42" s="6" t="str">
        <f t="shared" si="7"/>
        <v/>
      </c>
      <c r="O42" s="6"/>
      <c r="P42" s="6"/>
      <c r="Q42" s="6"/>
      <c r="R42" s="6"/>
    </row>
    <row r="43" spans="2:18" x14ac:dyDescent="0.2">
      <c r="B43" s="5"/>
      <c r="C43" s="2"/>
      <c r="D43" s="6" t="str">
        <f t="shared" si="2"/>
        <v/>
      </c>
      <c r="E43" s="6"/>
      <c r="F43" s="6"/>
      <c r="G43" s="6"/>
      <c r="H43" s="6"/>
      <c r="I43" s="6"/>
      <c r="J43" s="6"/>
      <c r="K43" s="6"/>
      <c r="L43" s="6"/>
      <c r="M43" s="6" t="str">
        <f t="shared" si="6"/>
        <v/>
      </c>
      <c r="N43" s="6" t="str">
        <f t="shared" si="7"/>
        <v/>
      </c>
      <c r="O43" s="6"/>
      <c r="P43" s="6"/>
      <c r="Q43" s="6"/>
      <c r="R43" s="6"/>
    </row>
    <row r="44" spans="2:18" x14ac:dyDescent="0.2">
      <c r="B44" s="5"/>
      <c r="C44" s="2"/>
      <c r="D44" s="6" t="str">
        <f t="shared" si="2"/>
        <v/>
      </c>
      <c r="E44" s="6"/>
      <c r="F44" s="6"/>
      <c r="G44" s="6"/>
      <c r="H44" s="6"/>
      <c r="I44" s="6"/>
      <c r="J44" s="6"/>
      <c r="K44" s="6"/>
      <c r="L44" s="6"/>
      <c r="M44" s="6" t="str">
        <f t="shared" si="6"/>
        <v/>
      </c>
      <c r="N44" s="6" t="str">
        <f t="shared" si="7"/>
        <v/>
      </c>
      <c r="O44" s="6"/>
      <c r="P44" s="6"/>
      <c r="Q44" s="6"/>
      <c r="R44" s="6"/>
    </row>
    <row r="45" spans="2:18" x14ac:dyDescent="0.2">
      <c r="B45" s="5"/>
      <c r="C45" s="2"/>
      <c r="D45" s="6" t="str">
        <f t="shared" si="2"/>
        <v/>
      </c>
      <c r="E45" s="6"/>
      <c r="F45" s="6"/>
      <c r="G45" s="6"/>
      <c r="H45" s="6"/>
      <c r="I45" s="6"/>
      <c r="J45" s="6"/>
      <c r="K45" s="6"/>
      <c r="L45" s="6"/>
      <c r="M45" s="6" t="str">
        <f t="shared" si="6"/>
        <v/>
      </c>
      <c r="N45" s="6" t="str">
        <f t="shared" si="7"/>
        <v/>
      </c>
      <c r="O45" s="6"/>
      <c r="P45" s="6"/>
      <c r="Q45" s="6"/>
      <c r="R45" s="6"/>
    </row>
    <row r="46" spans="2:18" x14ac:dyDescent="0.2">
      <c r="B46" s="5"/>
      <c r="C46" s="2"/>
      <c r="D46" s="6" t="str">
        <f t="shared" si="2"/>
        <v/>
      </c>
      <c r="E46" s="6"/>
      <c r="F46" s="6"/>
      <c r="G46" s="6"/>
      <c r="H46" s="6"/>
      <c r="I46" s="6"/>
      <c r="J46" s="6"/>
      <c r="K46" s="6"/>
      <c r="L46" s="6"/>
      <c r="M46" s="6" t="str">
        <f t="shared" si="6"/>
        <v/>
      </c>
      <c r="N46" s="6" t="str">
        <f t="shared" si="7"/>
        <v/>
      </c>
      <c r="O46" s="6"/>
      <c r="P46" s="6"/>
      <c r="Q46" s="6"/>
      <c r="R46" s="6"/>
    </row>
    <row r="47" spans="2:18" x14ac:dyDescent="0.2">
      <c r="B47" s="5"/>
      <c r="C47" s="2"/>
      <c r="D47" s="6" t="str">
        <f t="shared" si="2"/>
        <v/>
      </c>
      <c r="E47" s="6"/>
      <c r="F47" s="6"/>
      <c r="G47" s="6"/>
      <c r="H47" s="6"/>
      <c r="I47" s="6"/>
      <c r="J47" s="6"/>
      <c r="K47" s="6"/>
      <c r="L47" s="6"/>
      <c r="M47" s="6" t="str">
        <f t="shared" si="6"/>
        <v/>
      </c>
      <c r="N47" s="6" t="str">
        <f t="shared" si="7"/>
        <v/>
      </c>
      <c r="O47" s="6"/>
      <c r="P47" s="6"/>
      <c r="Q47" s="6"/>
      <c r="R47" s="6"/>
    </row>
    <row r="48" spans="2:18" x14ac:dyDescent="0.2">
      <c r="B48" s="5"/>
      <c r="C48" s="2"/>
      <c r="D48" s="6" t="str">
        <f t="shared" si="2"/>
        <v/>
      </c>
      <c r="E48" s="6"/>
      <c r="F48" s="6"/>
      <c r="G48" s="6"/>
      <c r="H48" s="6"/>
      <c r="I48" s="6"/>
      <c r="J48" s="6"/>
      <c r="K48" s="6"/>
      <c r="L48" s="6"/>
      <c r="M48" s="6" t="str">
        <f t="shared" si="6"/>
        <v/>
      </c>
      <c r="N48" s="6" t="str">
        <f t="shared" si="7"/>
        <v/>
      </c>
      <c r="O48" s="6"/>
      <c r="P48" s="6"/>
      <c r="Q48" s="6"/>
      <c r="R48" s="6"/>
    </row>
    <row r="49" spans="2:18" x14ac:dyDescent="0.2">
      <c r="B49" s="5"/>
      <c r="C49" s="2"/>
      <c r="D49" s="6" t="str">
        <f t="shared" si="2"/>
        <v/>
      </c>
      <c r="E49" s="6"/>
      <c r="F49" s="6"/>
      <c r="G49" s="6"/>
      <c r="H49" s="6"/>
      <c r="I49" s="6"/>
      <c r="J49" s="6"/>
      <c r="K49" s="6"/>
      <c r="L49" s="6"/>
      <c r="M49" s="6" t="str">
        <f t="shared" si="6"/>
        <v/>
      </c>
      <c r="N49" s="6" t="str">
        <f t="shared" si="7"/>
        <v/>
      </c>
      <c r="O49" s="6"/>
      <c r="P49" s="6"/>
      <c r="Q49" s="6"/>
      <c r="R49" s="6"/>
    </row>
    <row r="50" spans="2:18" x14ac:dyDescent="0.2">
      <c r="B50" s="5"/>
      <c r="C50" s="2"/>
      <c r="D50" s="6" t="str">
        <f t="shared" si="2"/>
        <v/>
      </c>
      <c r="E50" s="6"/>
      <c r="F50" s="6"/>
      <c r="G50" s="6"/>
      <c r="H50" s="6"/>
      <c r="I50" s="6"/>
      <c r="J50" s="6"/>
      <c r="K50" s="6"/>
      <c r="L50" s="6"/>
      <c r="M50" s="6" t="str">
        <f t="shared" si="6"/>
        <v/>
      </c>
      <c r="N50" s="6" t="str">
        <f t="shared" si="7"/>
        <v/>
      </c>
      <c r="O50" s="6"/>
      <c r="P50" s="6"/>
      <c r="Q50" s="6"/>
      <c r="R50" s="6"/>
    </row>
    <row r="51" spans="2:18" x14ac:dyDescent="0.2">
      <c r="B51" s="5"/>
      <c r="C51" s="2"/>
      <c r="D51" s="6" t="str">
        <f t="shared" si="2"/>
        <v/>
      </c>
      <c r="E51" s="6"/>
      <c r="F51" s="6"/>
      <c r="G51" s="6"/>
      <c r="H51" s="6"/>
      <c r="I51" s="6"/>
      <c r="J51" s="6"/>
      <c r="K51" s="6"/>
      <c r="L51" s="6"/>
      <c r="M51" s="6" t="str">
        <f t="shared" si="6"/>
        <v/>
      </c>
      <c r="N51" s="6" t="str">
        <f t="shared" si="7"/>
        <v/>
      </c>
      <c r="O51" s="6"/>
      <c r="P51" s="6"/>
      <c r="Q51" s="6"/>
      <c r="R51" s="6"/>
    </row>
  </sheetData>
  <mergeCells count="22">
    <mergeCell ref="F23:L23"/>
    <mergeCell ref="F24:L24"/>
    <mergeCell ref="C13:D13"/>
    <mergeCell ref="C14:D14"/>
    <mergeCell ref="C15:D15"/>
    <mergeCell ref="C16:D16"/>
    <mergeCell ref="C17:D17"/>
    <mergeCell ref="C22:D22"/>
    <mergeCell ref="F14:L14"/>
    <mergeCell ref="F15:L15"/>
    <mergeCell ref="F16:L16"/>
    <mergeCell ref="F17:L17"/>
    <mergeCell ref="C18:D18"/>
    <mergeCell ref="F18:L18"/>
    <mergeCell ref="C28:D28"/>
    <mergeCell ref="C29:D29"/>
    <mergeCell ref="C30:D30"/>
    <mergeCell ref="C23:D23"/>
    <mergeCell ref="C24:D24"/>
    <mergeCell ref="E28:F28"/>
    <mergeCell ref="E29:F29"/>
    <mergeCell ref="E30:F30"/>
  </mergeCells>
  <conditionalFormatting sqref="G29:G30">
    <cfRule type="iconSet" priority="1">
      <iconSet iconSet="3Symbols2">
        <cfvo type="percent" val="0"/>
        <cfvo type="num" val="0"/>
        <cfvo type="num" val="$C$18"/>
      </iconSet>
    </cfRule>
  </conditionalFormatting>
  <pageMargins left="0.7" right="0.7" top="0.75" bottom="0.75" header="0.3" footer="0.3"/>
  <pageSetup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Q42</vt:lpstr>
      <vt:lpstr>תמחור קליק</vt:lpstr>
    </vt:vector>
  </TitlesOfParts>
  <Manager>Yuval</Manager>
  <Company>Q42</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Q42 - marketing funnel</dc:title>
  <dc:creator>Yuval</dc:creator>
  <cp:lastModifiedBy>yuval</cp:lastModifiedBy>
  <dcterms:created xsi:type="dcterms:W3CDTF">2013-05-06T15:49:30Z</dcterms:created>
  <dcterms:modified xsi:type="dcterms:W3CDTF">2013-05-13T05:15:03Z</dcterms:modified>
</cp:coreProperties>
</file>